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060" windowWidth="17400" windowHeight="6105"/>
  </bookViews>
  <sheets>
    <sheet name="Indicadors generals" sheetId="1" r:id="rId1"/>
    <sheet name="Indicadors Grups classe IES" sheetId="3" r:id="rId2"/>
  </sheets>
  <calcPr calcId="145621"/>
</workbook>
</file>

<file path=xl/calcChain.xml><?xml version="1.0" encoding="utf-8"?>
<calcChain xmlns="http://schemas.openxmlformats.org/spreadsheetml/2006/main">
  <c r="D35" i="1" l="1"/>
  <c r="B35" i="1"/>
  <c r="G164" i="3"/>
  <c r="F164" i="3"/>
  <c r="C183" i="1"/>
  <c r="B169" i="1"/>
  <c r="F23" i="3"/>
  <c r="B148" i="1"/>
  <c r="F11" i="3"/>
  <c r="F9" i="3"/>
  <c r="F7" i="3"/>
  <c r="F5" i="3"/>
  <c r="C57" i="1"/>
  <c r="D57" i="1"/>
  <c r="B57" i="1"/>
  <c r="B108" i="1"/>
  <c r="B103" i="1"/>
  <c r="A173" i="1" l="1"/>
</calcChain>
</file>

<file path=xl/comments1.xml><?xml version="1.0" encoding="utf-8"?>
<comments xmlns="http://schemas.openxmlformats.org/spreadsheetml/2006/main">
  <authors>
    <author>Ajuntament de Barcelona</author>
  </authors>
  <commentList>
    <comment ref="A17" authorId="0">
      <text>
        <r>
          <rPr>
            <b/>
            <sz val="8"/>
            <color indexed="81"/>
            <rFont val="Tahoma"/>
            <family val="2"/>
          </rPr>
          <t>només PQPI</t>
        </r>
      </text>
    </comment>
  </commentList>
</comments>
</file>

<file path=xl/comments2.xml><?xml version="1.0" encoding="utf-8"?>
<comments xmlns="http://schemas.openxmlformats.org/spreadsheetml/2006/main">
  <authors>
    <author>Ajuntament de Barcelona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Marcar si és Públic /Privat o Concertat</t>
        </r>
      </text>
    </comment>
    <comment ref="G132" authorId="0">
      <text>
        <r>
          <rPr>
            <b/>
            <sz val="8"/>
            <color indexed="81"/>
            <rFont val="Tahoma"/>
            <family val="2"/>
          </rPr>
          <t>Per aquells PIJ que oferiu xerrades generals durant un període de temps (CIAJ, PIJ Calàbria, PIJ Sarrià-Sant Gervasi, PIJ Garcilaso i PIJ Sant Martí)</t>
        </r>
      </text>
    </comment>
    <comment ref="C133" authorId="0">
      <text>
        <r>
          <rPr>
            <b/>
            <sz val="8"/>
            <color indexed="81"/>
            <rFont val="Tahoma"/>
            <family val="2"/>
          </rPr>
          <t>Marcar si és Públic /Privat o Concertat</t>
        </r>
      </text>
    </comment>
    <comment ref="H133" authorId="0">
      <text>
        <r>
          <rPr>
            <b/>
            <sz val="8"/>
            <color indexed="81"/>
            <rFont val="Tahoma"/>
            <family val="2"/>
          </rPr>
          <t>Indicar si és PQPI, CFGM, CFGS, Batxillerat, nova selectivitat o Universitat</t>
        </r>
      </text>
    </comment>
    <comment ref="C175" authorId="0">
      <text>
        <r>
          <rPr>
            <b/>
            <sz val="8"/>
            <color indexed="81"/>
            <rFont val="Tahoma"/>
            <family val="2"/>
          </rPr>
          <t>Marcar si és Públic / Privat o Concertat.</t>
        </r>
      </text>
    </comment>
    <comment ref="H175" authorId="0">
      <text>
        <r>
          <rPr>
            <b/>
            <sz val="8"/>
            <color indexed="81"/>
            <rFont val="Tahoma"/>
            <family val="2"/>
          </rPr>
          <t>Indicar si és CFGM, CFGS i/o Universitat</t>
        </r>
      </text>
    </comment>
  </commentList>
</comments>
</file>

<file path=xl/sharedStrings.xml><?xml version="1.0" encoding="utf-8"?>
<sst xmlns="http://schemas.openxmlformats.org/spreadsheetml/2006/main" count="782" uniqueCount="399">
  <si>
    <t>Nº assistents</t>
  </si>
  <si>
    <t>CIAJ</t>
  </si>
  <si>
    <t>Total</t>
  </si>
  <si>
    <r>
      <t xml:space="preserve">Xerrades </t>
    </r>
    <r>
      <rPr>
        <b/>
        <i/>
        <sz val="10"/>
        <rFont val="Arial"/>
        <family val="2"/>
      </rPr>
      <t>Tria Via</t>
    </r>
  </si>
  <si>
    <t>Ensenyament</t>
  </si>
  <si>
    <t>Turisme</t>
  </si>
  <si>
    <t>Biologia</t>
  </si>
  <si>
    <t>Biotecnologia</t>
  </si>
  <si>
    <t>Periodisme</t>
  </si>
  <si>
    <t>Medicina</t>
  </si>
  <si>
    <t>Infermeria</t>
  </si>
  <si>
    <t>Psicologia</t>
  </si>
  <si>
    <t>Informadors voluntaris</t>
  </si>
  <si>
    <t>Nº alumnes</t>
  </si>
  <si>
    <t>Ensenyaments</t>
  </si>
  <si>
    <t>Batxillerat</t>
  </si>
  <si>
    <t>Nº famílies</t>
  </si>
  <si>
    <t>Cicles formatius</t>
  </si>
  <si>
    <t>Publicitat i RRPP</t>
  </si>
  <si>
    <t>Fòrum entr@lumnes - participació</t>
  </si>
  <si>
    <t>Nom Fòrum</t>
  </si>
  <si>
    <t>Preguntes</t>
  </si>
  <si>
    <t>Altres</t>
  </si>
  <si>
    <t>Activitats físiques i esportives - CFGM</t>
  </si>
  <si>
    <t>Activitats físiques i esportives - CFGS</t>
  </si>
  <si>
    <t>Arts gràfiques - CFGM</t>
  </si>
  <si>
    <t>Arts gràfiques - CFGS</t>
  </si>
  <si>
    <t>Edificació i obra civil - CFGS</t>
  </si>
  <si>
    <t>Electricitat i electrònica - CFGM</t>
  </si>
  <si>
    <t>Electricitat i electrònica - CFGS</t>
  </si>
  <si>
    <t>Fabricació mecànica - CFGM</t>
  </si>
  <si>
    <t>Fabricació mecànica - CFGS</t>
  </si>
  <si>
    <t>Fusta i moble - CFGM</t>
  </si>
  <si>
    <t>Indústries alimentàries - CFGM</t>
  </si>
  <si>
    <t>Indústries alimentàries - CFGS</t>
  </si>
  <si>
    <t>Hoteleria i turisme - CFGM</t>
  </si>
  <si>
    <t>Hoteleria i turisme - CFGS</t>
  </si>
  <si>
    <t>Imatge personal - CFGM</t>
  </si>
  <si>
    <t>Imatge personal - CFGS</t>
  </si>
  <si>
    <t>Química - CFGM</t>
  </si>
  <si>
    <t>Química - CFGS</t>
  </si>
  <si>
    <t>Sanitat - CFGM</t>
  </si>
  <si>
    <t>Sanitat - CFGS</t>
  </si>
  <si>
    <t>Serveis socioculturals i a la comunitat - CFGM</t>
  </si>
  <si>
    <t>Serveis socioculturals i a la comunitat - CFGS</t>
  </si>
  <si>
    <t>Tèxtil, confecció i pell - CFGM</t>
  </si>
  <si>
    <t>Tèxtil, confecció i pell - CFGS</t>
  </si>
  <si>
    <t>Total fòrums cicles</t>
  </si>
  <si>
    <t>Ciències i tecnologia</t>
  </si>
  <si>
    <t>Humanitats i ciències socials</t>
  </si>
  <si>
    <t>Arts</t>
  </si>
  <si>
    <t>Total batxillerats</t>
  </si>
  <si>
    <t>PQPI</t>
  </si>
  <si>
    <t>Universitats</t>
  </si>
  <si>
    <t>Pedagogia</t>
  </si>
  <si>
    <t>Química</t>
  </si>
  <si>
    <t>Traducció i interpretació</t>
  </si>
  <si>
    <t>Treball social</t>
  </si>
  <si>
    <t>Total universitats</t>
  </si>
  <si>
    <t>Imatge personal</t>
  </si>
  <si>
    <t>Tècnic d'esports</t>
  </si>
  <si>
    <t>Imatge i so</t>
  </si>
  <si>
    <t>Hoteleria i turisme</t>
  </si>
  <si>
    <t>Administració i gestió</t>
  </si>
  <si>
    <t>Informàtica i comunicacions</t>
  </si>
  <si>
    <t>Sanitat</t>
  </si>
  <si>
    <t>Electricitat i electrònica</t>
  </si>
  <si>
    <t>Activitats agràries - CFGM</t>
  </si>
  <si>
    <t>Activitats agràries - CFGS</t>
  </si>
  <si>
    <t>Administració i gestió- CFGM</t>
  </si>
  <si>
    <t>Administració i gestió - CFGS</t>
  </si>
  <si>
    <t>Imatge i so - CFGM</t>
  </si>
  <si>
    <t>Imatge i so - CFGS</t>
  </si>
  <si>
    <t>Informàtica i comunicació- CFGM</t>
  </si>
  <si>
    <t>Informàtica i comunicació- CFGS</t>
  </si>
  <si>
    <t>Instal·lació i manteniment - CFGM</t>
  </si>
  <si>
    <t>Instal·lació i manteniment - CFGS</t>
  </si>
  <si>
    <t>Transport i manteniment de vehicles - CFGM</t>
  </si>
  <si>
    <t>Transport i manteniment de vehicles - CFGS</t>
  </si>
  <si>
    <t>Comerç i màrqueting</t>
  </si>
  <si>
    <t xml:space="preserve">Serveis socioculturals i a la comunitat </t>
  </si>
  <si>
    <t>Física</t>
  </si>
  <si>
    <t>CAAJ</t>
  </si>
  <si>
    <r>
      <t xml:space="preserve">Exposició </t>
    </r>
    <r>
      <rPr>
        <b/>
        <i/>
        <sz val="10"/>
        <rFont val="Arial"/>
        <family val="2"/>
      </rPr>
      <t>Ja saps què faràs?</t>
    </r>
  </si>
  <si>
    <t>Nº participants</t>
  </si>
  <si>
    <t>Visites exposició "Ja saps què faràs?"</t>
  </si>
  <si>
    <t>Nom del centre</t>
  </si>
  <si>
    <t>Grups classe</t>
  </si>
  <si>
    <t>Dia de visita</t>
  </si>
  <si>
    <t>Nº acompanyants</t>
  </si>
  <si>
    <t>Xerrades generals Tria Via</t>
  </si>
  <si>
    <t>Nom xerrada</t>
  </si>
  <si>
    <t>Lloc</t>
  </si>
  <si>
    <t>INDICADORS CAMPANYA IN-FORMA'T'12</t>
  </si>
  <si>
    <t>Inauguració, dijous 12 de gener</t>
  </si>
  <si>
    <t>Espai Jove Garcilaso</t>
  </si>
  <si>
    <t>Ens. Artístics (disseny gràfic i disseny d'interiors)</t>
  </si>
  <si>
    <t>Transport i manteniment de vehicles</t>
  </si>
  <si>
    <t xml:space="preserve">ALTRES ACTIVITATS </t>
  </si>
  <si>
    <t>Història</t>
  </si>
  <si>
    <t>Fòrum virtual entr@lumnes - del 12 al 30 de març</t>
  </si>
  <si>
    <t>Veterinària</t>
  </si>
  <si>
    <t>Logopèdia</t>
  </si>
  <si>
    <t>Total xerrades universitàries</t>
  </si>
  <si>
    <t>Erasmus</t>
  </si>
  <si>
    <t>Mur Facebook</t>
  </si>
  <si>
    <t>ALTRES DADES</t>
  </si>
  <si>
    <t>PARTICIPACIÓ CENTRES D'ENSENYAMENT</t>
  </si>
  <si>
    <t>Tipus</t>
  </si>
  <si>
    <t>Nº Centres</t>
  </si>
  <si>
    <t>Públics</t>
  </si>
  <si>
    <t>Privats</t>
  </si>
  <si>
    <t>Concertats</t>
  </si>
  <si>
    <t>Nº consultes</t>
  </si>
  <si>
    <t>ATENCIÓ SALÓ DE L'ENSENYAMENT 2012</t>
  </si>
  <si>
    <t>VISITES GRUPS CLASSE IES - INFORMA'T 2012</t>
  </si>
  <si>
    <t>Xerrades específiques Tria Via</t>
  </si>
  <si>
    <t>Tipus centre</t>
  </si>
  <si>
    <t>Pare Manyanet</t>
  </si>
  <si>
    <t>Públic</t>
  </si>
  <si>
    <t>Santa Teresa de Lisieux</t>
  </si>
  <si>
    <t>Sant Ramón Nonat</t>
  </si>
  <si>
    <t>Escola d'Adults</t>
  </si>
  <si>
    <t>PIJ Les Corts</t>
  </si>
  <si>
    <t>Nº centres: 7</t>
  </si>
  <si>
    <t>Total alumnes: 363</t>
  </si>
  <si>
    <t>Total acompanyants: 25</t>
  </si>
  <si>
    <t>Públics: 4</t>
  </si>
  <si>
    <t>Total: 388 (alumnes + acomp.)</t>
  </si>
  <si>
    <t>Concertats: 3</t>
  </si>
  <si>
    <t>Concertat</t>
  </si>
  <si>
    <t>ARRELS</t>
  </si>
  <si>
    <t>SES CRISTOFOL COLOM</t>
  </si>
  <si>
    <t>RAMON LLULL</t>
  </si>
  <si>
    <t>AFA PEGASO</t>
  </si>
  <si>
    <t>PIJ Garcilaso - Sant Andreu</t>
  </si>
  <si>
    <t xml:space="preserve">Públics: 6 </t>
  </si>
  <si>
    <t>IES JOAN FUSTER</t>
  </si>
  <si>
    <t>CFGM</t>
  </si>
  <si>
    <t xml:space="preserve">Nº centres: 1 </t>
  </si>
  <si>
    <t xml:space="preserve">Públics: 1 </t>
  </si>
  <si>
    <t>Educació infantil</t>
  </si>
  <si>
    <t>Educació primària</t>
  </si>
  <si>
    <t>Estudis clàssics</t>
  </si>
  <si>
    <t>ADE i Empresarials</t>
  </si>
  <si>
    <t>Belles arts</t>
  </si>
  <si>
    <t>Disseny</t>
  </si>
  <si>
    <t>Ciències biomèdiques</t>
  </si>
  <si>
    <t>Comunicació audiovisual</t>
  </si>
  <si>
    <t>Criminologia</t>
  </si>
  <si>
    <t>Dret</t>
  </si>
  <si>
    <t>Filologia catalana</t>
  </si>
  <si>
    <t>Estudis anglesos</t>
  </si>
  <si>
    <t>Economia</t>
  </si>
  <si>
    <t>Eng. Informàtica</t>
  </si>
  <si>
    <t>Eng. en Tecnologies industrials</t>
  </si>
  <si>
    <t>Eng. Telecomunicacions</t>
  </si>
  <si>
    <t>Filologia hispànica</t>
  </si>
  <si>
    <t>Llengua i literatures</t>
  </si>
  <si>
    <t>Humanitats</t>
  </si>
  <si>
    <t>Matemàtiques</t>
  </si>
  <si>
    <t>Nanociències i nanotecnologia</t>
  </si>
  <si>
    <t>Fundació Adsis</t>
  </si>
  <si>
    <t>Martí Codolar-Salesians</t>
  </si>
  <si>
    <t>6 i 9/02/2012</t>
  </si>
  <si>
    <t xml:space="preserve">Nº centres: 3 </t>
  </si>
  <si>
    <t xml:space="preserve">Públics: 0 </t>
  </si>
  <si>
    <t xml:space="preserve">Concertats: 1 </t>
  </si>
  <si>
    <t>Altres:2</t>
  </si>
  <si>
    <t>Total: 32   (alumnes + acomp.)</t>
  </si>
  <si>
    <t xml:space="preserve">Total alumnes: 28  </t>
  </si>
  <si>
    <t xml:space="preserve">Total acompanyants: 4  </t>
  </si>
  <si>
    <t>Públics: 3</t>
  </si>
  <si>
    <t xml:space="preserve">Total alumnes: 117  </t>
  </si>
  <si>
    <t>Total: 126   (alumnes + acomp.)</t>
  </si>
  <si>
    <t xml:space="preserve">Total acompanyants: 9  </t>
  </si>
  <si>
    <t>Espai Jove Les Basses (xerrades realitzades pel CAAJ)</t>
  </si>
  <si>
    <t>El Punt - PIJ Sants-Montjuïc</t>
  </si>
  <si>
    <t>INS Barcelona Congrés</t>
  </si>
  <si>
    <t>INS Picasso</t>
  </si>
  <si>
    <t>INS Roquetes</t>
  </si>
  <si>
    <t>ESCOLA JOAN PELEGRÍ</t>
  </si>
  <si>
    <t>concertat</t>
  </si>
  <si>
    <t>ESCOLA PROA</t>
  </si>
  <si>
    <t>IES MONTJUÏC</t>
  </si>
  <si>
    <t>públic</t>
  </si>
  <si>
    <t>IES JOAN COROMINES</t>
  </si>
  <si>
    <t>IES BOSC DE MONTJUÎC</t>
  </si>
  <si>
    <t>IES XXV OLIMPIADA</t>
  </si>
  <si>
    <t>IES EMPERADOR CARLES</t>
  </si>
  <si>
    <t>ESCOLA SANT MEDIR</t>
  </si>
  <si>
    <t>ESCOLA OSCUS</t>
  </si>
  <si>
    <t>IES LLUIS VIVES</t>
  </si>
  <si>
    <t>ESCOLA JOSEP TOUS</t>
  </si>
  <si>
    <t>ESCOLA JOAN PELEGRI</t>
  </si>
  <si>
    <t>Total alumnes: 605</t>
  </si>
  <si>
    <t>Total acompanyants: 44</t>
  </si>
  <si>
    <t>Total: 649 (alumnes + acomp.)</t>
  </si>
  <si>
    <t>Concertats: 5</t>
  </si>
  <si>
    <t>Nº centres: 11</t>
  </si>
  <si>
    <t>Punt 7- PIJ Horta-Guinardó</t>
  </si>
  <si>
    <t>IES Vall d'Hebrón</t>
  </si>
  <si>
    <t>CE Sant Joan Bosco</t>
  </si>
  <si>
    <t>CE Virolai</t>
  </si>
  <si>
    <t>ACIS Artur Martorell</t>
  </si>
  <si>
    <t>IES Príncep de Girona</t>
  </si>
  <si>
    <t>CE Sta Teresa de Jesús</t>
  </si>
  <si>
    <t>Princess Margaret School</t>
  </si>
  <si>
    <t>privat</t>
  </si>
  <si>
    <t>IES Joan Brossa</t>
  </si>
  <si>
    <t>CE Pàlcam</t>
  </si>
  <si>
    <t>CE Sta. Caterina de Siena</t>
  </si>
  <si>
    <t>La Salle Horta</t>
  </si>
  <si>
    <t>IES Goya</t>
  </si>
  <si>
    <t>CE Immaculada Concepció</t>
  </si>
  <si>
    <t>Escola Piaget</t>
  </si>
  <si>
    <t>IES Narcís Monturiol</t>
  </si>
  <si>
    <t>1 4t ESO</t>
  </si>
  <si>
    <t>2 4t ESO</t>
  </si>
  <si>
    <t>4rt ESO</t>
  </si>
  <si>
    <t>3r ESO</t>
  </si>
  <si>
    <t>IES Vila de Gràcia</t>
  </si>
  <si>
    <t>4rt</t>
  </si>
  <si>
    <t>IES Secretari Coloma</t>
  </si>
  <si>
    <t>Grup d'orientació</t>
  </si>
  <si>
    <t>Escola Sant Josep</t>
  </si>
  <si>
    <t>IES Serrat i Bonastre</t>
  </si>
  <si>
    <t>3er B</t>
  </si>
  <si>
    <t>3er A</t>
  </si>
  <si>
    <t>4rt A</t>
  </si>
  <si>
    <t>4rt B</t>
  </si>
  <si>
    <t>IES Pere Bosch i Gimpera</t>
  </si>
  <si>
    <t>4rt B i A</t>
  </si>
  <si>
    <t>PIJ Gràcia</t>
  </si>
  <si>
    <t>Nº centres: 5</t>
  </si>
  <si>
    <t>Total alumnes: 227</t>
  </si>
  <si>
    <t>Total acompanyants: 19</t>
  </si>
  <si>
    <t>Total: 246 (alumnes + acomp.)</t>
  </si>
  <si>
    <t>CFA El Carmel</t>
  </si>
  <si>
    <t>1 GES 2 + 1 prova accés CFGM</t>
  </si>
  <si>
    <t>1 prova accés CFGS</t>
  </si>
  <si>
    <t>Total alumnes: 711</t>
  </si>
  <si>
    <t>Total acompanyants: 53</t>
  </si>
  <si>
    <t>Total: 764 (alumnes + acomp.)</t>
  </si>
  <si>
    <t>Nº centres: 16</t>
  </si>
  <si>
    <t>Públics:  6</t>
  </si>
  <si>
    <t xml:space="preserve">Concertats: 9 </t>
  </si>
  <si>
    <t>Privats: 1</t>
  </si>
  <si>
    <t>Total acompanyants: 13</t>
  </si>
  <si>
    <t>Escola Cintra</t>
  </si>
  <si>
    <t>Escola Labouré</t>
  </si>
  <si>
    <t>INS Consell de Cent</t>
  </si>
  <si>
    <t>IES Menéndez y Pelayo</t>
  </si>
  <si>
    <t>IES Montserrat</t>
  </si>
  <si>
    <t>PIJ Sarrià-Sant Gervasi</t>
  </si>
  <si>
    <t>Nº centres: 2</t>
  </si>
  <si>
    <t>Públics: 2</t>
  </si>
  <si>
    <t>Total alumnes: 95</t>
  </si>
  <si>
    <t>Total acompanyants: 3</t>
  </si>
  <si>
    <t>Total: 98 (alumnes + acomp.)</t>
  </si>
  <si>
    <t>Ins Miquel Tarradell</t>
  </si>
  <si>
    <t>IES Consell de Cent</t>
  </si>
  <si>
    <t>Total alumnes: 154</t>
  </si>
  <si>
    <t>Nº centres: 4</t>
  </si>
  <si>
    <t xml:space="preserve">Concertats: 2 </t>
  </si>
  <si>
    <t>Total: 167 (alumnes + acomp.)</t>
  </si>
  <si>
    <t>2n batx</t>
  </si>
  <si>
    <t>Selectvitat i CFGS</t>
  </si>
  <si>
    <t>Porta22</t>
  </si>
  <si>
    <t>Ensenyaments artístics</t>
  </si>
  <si>
    <t>Comerç i màrqueting - CFGM</t>
  </si>
  <si>
    <t>Comerç i màrqueting - CFGS</t>
  </si>
  <si>
    <t>Energia i aigua - CFGS</t>
  </si>
  <si>
    <t>Erasmus a Bonn (Alemanya)</t>
  </si>
  <si>
    <t>Erasmus a Cottbus (Alemanya)</t>
  </si>
  <si>
    <t>Erasmus a Tübingen (Alemanya)</t>
  </si>
  <si>
    <t xml:space="preserve">Erasmus a Viena (Àustria) </t>
  </si>
  <si>
    <t>Erasmus a Grenoble (França)</t>
  </si>
  <si>
    <t>Erasmus a Lyon (França)</t>
  </si>
  <si>
    <t>Erasmus a París (França)</t>
  </si>
  <si>
    <t>Erasmus a Bolonya (Itàlia)</t>
  </si>
  <si>
    <t>Erasmus a Gènova (Itàlia)</t>
  </si>
  <si>
    <t>Erasmus a Milà (Itàlia)</t>
  </si>
  <si>
    <t>Erasmus a As (Noruega)</t>
  </si>
  <si>
    <t>Erasmus a Varsòvia (Polònia)</t>
  </si>
  <si>
    <t>Erasmus a Örebro (Suècia)</t>
  </si>
  <si>
    <t>Erasmus a Adana (Turquia)</t>
  </si>
  <si>
    <t>Erasmus a Bristol (Regne Unit)</t>
  </si>
  <si>
    <t>Erasmus a Glasgow (Regne Unit)</t>
  </si>
  <si>
    <t>Erasmus a Londres (Regne Unit)</t>
  </si>
  <si>
    <t>Erasmus a Amsterdamm (Holanda)</t>
  </si>
  <si>
    <t>Erasmus a Nijmegen (Holanda)</t>
  </si>
  <si>
    <t>INS Montserrat</t>
  </si>
  <si>
    <t>3r i 4rt ESO</t>
  </si>
  <si>
    <t>Total: 21  (alumnes + acomp.)</t>
  </si>
  <si>
    <t>Total alumnes: 20</t>
  </si>
  <si>
    <t>Total acompanyants: 1</t>
  </si>
  <si>
    <t>-</t>
  </si>
  <si>
    <t>Nº cicles/batxillerats/graus/Erasmus</t>
  </si>
  <si>
    <t xml:space="preserve">Nº centres: 7 </t>
  </si>
  <si>
    <t xml:space="preserve">Públics: 5 </t>
  </si>
  <si>
    <t>Total alumnes: 307</t>
  </si>
  <si>
    <t>Total acompanyants: 26</t>
  </si>
  <si>
    <t>Total: 333  (alumnes + acomp.)</t>
  </si>
  <si>
    <t>Concertats: 1</t>
  </si>
  <si>
    <t xml:space="preserve">Públics: 2 </t>
  </si>
  <si>
    <t>INS Salvat Papasseit</t>
  </si>
  <si>
    <t>CFGM i PQPI</t>
  </si>
  <si>
    <t>CFA PALAU DE MAR</t>
  </si>
  <si>
    <t>CFA CAN BATLLO</t>
  </si>
  <si>
    <t>INS MARAGALL</t>
  </si>
  <si>
    <t>INS ERNEST LLUCH</t>
  </si>
  <si>
    <t>PIJ Calàbria</t>
  </si>
  <si>
    <t>Total alumnes: 278</t>
  </si>
  <si>
    <t>Total acompanyants: 15</t>
  </si>
  <si>
    <t>Total: 293 (alumnes + acomp.)</t>
  </si>
  <si>
    <t>1 (4rt ESO)</t>
  </si>
  <si>
    <t>3 (4rt ESO)</t>
  </si>
  <si>
    <t>2 (4rt ESO)</t>
  </si>
  <si>
    <t>Aquests grups també han tingut la xerrada general d'FP.</t>
  </si>
  <si>
    <t>INS les Corts</t>
  </si>
  <si>
    <t>INS Joan Boscà</t>
  </si>
  <si>
    <t>INS PRINCEP DE VIANA</t>
  </si>
  <si>
    <t>INS L'ALZINA</t>
  </si>
  <si>
    <t>INS DR PUIGVERT</t>
  </si>
  <si>
    <t xml:space="preserve">Total alumnes: 149 </t>
  </si>
  <si>
    <t>Total: 162  (alumnes + acomp.)</t>
  </si>
  <si>
    <t>Els mateixos grups que van veure l'expo van tenir la xerrada general d'FP.</t>
  </si>
  <si>
    <t>Col·legi Santa Teresa de Lisieux</t>
  </si>
  <si>
    <t>26/03/2012</t>
  </si>
  <si>
    <t>28/03/2012</t>
  </si>
  <si>
    <t>30/03/2012</t>
  </si>
  <si>
    <t>27/03/2012</t>
  </si>
  <si>
    <t>ETP Xavier</t>
  </si>
  <si>
    <t>CFGS</t>
  </si>
  <si>
    <t>Privat</t>
  </si>
  <si>
    <t>??</t>
  </si>
  <si>
    <t>Centres fora de Barcelona ciutat</t>
  </si>
  <si>
    <t>INS Ferran Tallada</t>
  </si>
  <si>
    <t>Barcelona Activa</t>
  </si>
  <si>
    <t>INS Gallecs</t>
  </si>
  <si>
    <t>Col·legi Lestonnac</t>
  </si>
  <si>
    <t>INS Puig Castellà</t>
  </si>
  <si>
    <t>INS Les Vinyes</t>
  </si>
  <si>
    <t>Altres: 1</t>
  </si>
  <si>
    <t>Públics: 7</t>
  </si>
  <si>
    <t>Total alumnes: 352</t>
  </si>
  <si>
    <t>Total acompanyants: ??</t>
  </si>
  <si>
    <t>Centres que van passar per Porta22 mentres tenien l'exposició, tot i que no van fer un a dinàmica amb ella.</t>
  </si>
  <si>
    <t>PIJ Sant Martí</t>
  </si>
  <si>
    <t>C.E. Montseny</t>
  </si>
  <si>
    <t>Martinet de Nit</t>
  </si>
  <si>
    <t>escola Adults</t>
  </si>
  <si>
    <t>INS Bernat Metge</t>
  </si>
  <si>
    <t>INS Rambla Prim</t>
  </si>
  <si>
    <t>INS Icària</t>
  </si>
  <si>
    <t>INS Joan d'Austria</t>
  </si>
  <si>
    <t>Nº centres: 6</t>
  </si>
  <si>
    <t>Total acompanyants: 16</t>
  </si>
  <si>
    <t>Total alumnes: 188</t>
  </si>
  <si>
    <t>Total: 204 (alumnes + acomp.)</t>
  </si>
  <si>
    <t>Inst. Infanta Isabel d'Aragó</t>
  </si>
  <si>
    <t>Martinet de nit</t>
  </si>
  <si>
    <t>PQPI +CFGM</t>
  </si>
  <si>
    <t>CFGM + GS</t>
  </si>
  <si>
    <t>Escola adults</t>
  </si>
  <si>
    <t>Concertat: 1</t>
  </si>
  <si>
    <t>INS Joan Manel Zafra</t>
  </si>
  <si>
    <t>INS Moisès Broggi</t>
  </si>
  <si>
    <t>3 (3 i 4rt ESO)</t>
  </si>
  <si>
    <t>2 (3 i 4rt ESO)</t>
  </si>
  <si>
    <t>Prova CFGM</t>
  </si>
  <si>
    <t>Les xerrades s'han fet als centres educatius</t>
  </si>
  <si>
    <t>4t ESO</t>
  </si>
  <si>
    <t>2on Batx</t>
  </si>
  <si>
    <t>CGFS</t>
  </si>
  <si>
    <t>1er Batx</t>
  </si>
  <si>
    <t>CFGM i CFGS</t>
  </si>
  <si>
    <t>CGFM</t>
  </si>
  <si>
    <t>Públics: 8</t>
  </si>
  <si>
    <t xml:space="preserve">Nº centres: 10 </t>
  </si>
  <si>
    <t>INS Salvador Espriu</t>
  </si>
  <si>
    <t>Total alumnes: 522</t>
  </si>
  <si>
    <t>Total acompanyants: 28</t>
  </si>
  <si>
    <t>Total: 550 (alumnes + acomp.)</t>
  </si>
  <si>
    <t>Nombre de xerrades</t>
  </si>
  <si>
    <t>Nº centres</t>
  </si>
  <si>
    <t>XERRADES  DEMANADES PELS CENTRES DE PQPI, UNIVERSITAT I SELECTIVITAT</t>
  </si>
  <si>
    <t xml:space="preserve">XERRADES  GENERALISTES DEMANADES PELS CENTRES DE CFGM I CFGS, </t>
  </si>
  <si>
    <t xml:space="preserve">XERRADES ESPECÍFIQUES DE FAMÍLIES CFGM i CFGS </t>
  </si>
  <si>
    <t>Nº xerrades</t>
  </si>
  <si>
    <t>65 xerrades</t>
  </si>
  <si>
    <t>Total Assistents</t>
  </si>
  <si>
    <t>Cicles formatius: intervencions</t>
  </si>
  <si>
    <t>Batxillerat: intervencions</t>
  </si>
  <si>
    <t>PQPI: intervencions</t>
  </si>
  <si>
    <t>Universitats: intervencions</t>
  </si>
  <si>
    <t>Erasmus: intervencions</t>
  </si>
  <si>
    <t>Total fòrums Intervencions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</si>
</sst>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BBC5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1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4" borderId="2" xfId="0" applyFont="1" applyFill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5" borderId="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8" xfId="0" applyFont="1" applyFill="1" applyBorder="1" applyAlignment="1"/>
    <xf numFmtId="0" fontId="1" fillId="8" borderId="8" xfId="0" applyFont="1" applyFill="1" applyBorder="1" applyAlignment="1"/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10" xfId="0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9" borderId="12" xfId="0" applyFont="1" applyFill="1" applyBorder="1" applyAlignment="1"/>
    <xf numFmtId="0" fontId="1" fillId="9" borderId="16" xfId="0" applyFont="1" applyFill="1" applyBorder="1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Fill="1" applyBorder="1" applyAlignment="1">
      <alignment wrapText="1"/>
    </xf>
    <xf numFmtId="0" fontId="0" fillId="0" borderId="4" xfId="0" applyBorder="1" applyAlignment="1">
      <alignment horizontal="center" vertical="center"/>
    </xf>
    <xf numFmtId="0" fontId="1" fillId="2" borderId="10" xfId="0" applyFont="1" applyFill="1" applyBorder="1" applyAlignment="1">
      <alignment wrapText="1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2" borderId="12" xfId="0" applyFont="1" applyFill="1" applyBorder="1"/>
    <xf numFmtId="0" fontId="1" fillId="12" borderId="12" xfId="0" applyFont="1" applyFill="1" applyBorder="1"/>
    <xf numFmtId="0" fontId="1" fillId="12" borderId="16" xfId="0" applyFont="1" applyFill="1" applyBorder="1"/>
    <xf numFmtId="0" fontId="0" fillId="0" borderId="3" xfId="0" applyBorder="1"/>
    <xf numFmtId="0" fontId="0" fillId="0" borderId="2" xfId="0" applyBorder="1"/>
    <xf numFmtId="0" fontId="1" fillId="13" borderId="10" xfId="0" applyFont="1" applyFill="1" applyBorder="1" applyAlignment="1">
      <alignment horizontal="left" vertical="center"/>
    </xf>
    <xf numFmtId="0" fontId="1" fillId="13" borderId="13" xfId="0" applyFont="1" applyFill="1" applyBorder="1" applyAlignment="1">
      <alignment horizontal="left" vertical="center"/>
    </xf>
    <xf numFmtId="0" fontId="1" fillId="14" borderId="10" xfId="0" applyFont="1" applyFill="1" applyBorder="1"/>
    <xf numFmtId="0" fontId="1" fillId="14" borderId="17" xfId="0" applyFont="1" applyFill="1" applyBorder="1"/>
    <xf numFmtId="0" fontId="1" fillId="14" borderId="16" xfId="0" applyFont="1" applyFill="1" applyBorder="1"/>
    <xf numFmtId="0" fontId="0" fillId="14" borderId="8" xfId="0" applyFill="1" applyBorder="1"/>
    <xf numFmtId="0" fontId="1" fillId="15" borderId="10" xfId="0" applyFont="1" applyFill="1" applyBorder="1" applyAlignment="1">
      <alignment horizontal="left" vertical="center"/>
    </xf>
    <xf numFmtId="0" fontId="1" fillId="15" borderId="13" xfId="0" applyFont="1" applyFill="1" applyBorder="1" applyAlignment="1">
      <alignment horizontal="left" vertical="center"/>
    </xf>
    <xf numFmtId="0" fontId="1" fillId="16" borderId="10" xfId="0" applyFont="1" applyFill="1" applyBorder="1"/>
    <xf numFmtId="0" fontId="1" fillId="16" borderId="17" xfId="0" applyFont="1" applyFill="1" applyBorder="1"/>
    <xf numFmtId="0" fontId="1" fillId="16" borderId="16" xfId="0" applyFont="1" applyFill="1" applyBorder="1"/>
    <xf numFmtId="0" fontId="1" fillId="17" borderId="10" xfId="0" applyFont="1" applyFill="1" applyBorder="1" applyAlignment="1">
      <alignment horizontal="left" vertical="center"/>
    </xf>
    <xf numFmtId="0" fontId="1" fillId="17" borderId="13" xfId="0" applyFont="1" applyFill="1" applyBorder="1" applyAlignment="1">
      <alignment horizontal="left" vertical="center"/>
    </xf>
    <xf numFmtId="0" fontId="7" fillId="18" borderId="12" xfId="0" applyFont="1" applyFill="1" applyBorder="1"/>
    <xf numFmtId="0" fontId="7" fillId="18" borderId="16" xfId="0" applyFont="1" applyFill="1" applyBorder="1"/>
    <xf numFmtId="0" fontId="8" fillId="18" borderId="16" xfId="0" applyFont="1" applyFill="1" applyBorder="1"/>
    <xf numFmtId="0" fontId="7" fillId="18" borderId="8" xfId="0" applyFont="1" applyFill="1" applyBorder="1"/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0" fontId="8" fillId="19" borderId="0" xfId="0" applyFont="1" applyFill="1" applyBorder="1" applyAlignment="1">
      <alignment vertical="center"/>
    </xf>
    <xf numFmtId="0" fontId="1" fillId="0" borderId="21" xfId="0" applyFont="1" applyBorder="1"/>
    <xf numFmtId="0" fontId="1" fillId="0" borderId="18" xfId="0" applyFont="1" applyFill="1" applyBorder="1" applyAlignment="1">
      <alignment horizontal="left"/>
    </xf>
    <xf numFmtId="0" fontId="1" fillId="20" borderId="12" xfId="0" applyFont="1" applyFill="1" applyBorder="1"/>
    <xf numFmtId="0" fontId="1" fillId="20" borderId="16" xfId="0" applyFont="1" applyFill="1" applyBorder="1"/>
    <xf numFmtId="0" fontId="1" fillId="21" borderId="18" xfId="0" applyFont="1" applyFill="1" applyBorder="1"/>
    <xf numFmtId="0" fontId="5" fillId="21" borderId="22" xfId="0" applyFont="1" applyFill="1" applyBorder="1"/>
    <xf numFmtId="0" fontId="1" fillId="21" borderId="23" xfId="0" applyFont="1" applyFill="1" applyBorder="1" applyAlignment="1">
      <alignment horizontal="center"/>
    </xf>
    <xf numFmtId="0" fontId="1" fillId="0" borderId="7" xfId="0" applyFont="1" applyBorder="1"/>
    <xf numFmtId="0" fontId="5" fillId="0" borderId="25" xfId="0" applyFont="1" applyBorder="1"/>
    <xf numFmtId="0" fontId="1" fillId="0" borderId="0" xfId="0" applyFont="1" applyBorder="1" applyAlignment="1">
      <alignment horizontal="center"/>
    </xf>
    <xf numFmtId="0" fontId="5" fillId="0" borderId="14" xfId="0" applyFont="1" applyBorder="1"/>
    <xf numFmtId="0" fontId="1" fillId="0" borderId="15" xfId="0" applyFont="1" applyBorder="1" applyAlignment="1">
      <alignment horizontal="center"/>
    </xf>
    <xf numFmtId="0" fontId="5" fillId="0" borderId="26" xfId="0" applyFont="1" applyBorder="1"/>
    <xf numFmtId="0" fontId="1" fillId="0" borderId="27" xfId="0" applyFont="1" applyBorder="1" applyAlignment="1">
      <alignment horizontal="center"/>
    </xf>
    <xf numFmtId="0" fontId="1" fillId="21" borderId="14" xfId="0" applyFont="1" applyFill="1" applyBorder="1"/>
    <xf numFmtId="0" fontId="0" fillId="21" borderId="14" xfId="0" applyFill="1" applyBorder="1"/>
    <xf numFmtId="0" fontId="1" fillId="21" borderId="15" xfId="0" applyFont="1" applyFill="1" applyBorder="1" applyAlignment="1">
      <alignment horizontal="center" vertical="center"/>
    </xf>
    <xf numFmtId="0" fontId="1" fillId="12" borderId="11" xfId="0" applyFont="1" applyFill="1" applyBorder="1"/>
    <xf numFmtId="0" fontId="1" fillId="13" borderId="13" xfId="0" applyFont="1" applyFill="1" applyBorder="1" applyAlignment="1">
      <alignment horizontal="center"/>
    </xf>
    <xf numFmtId="0" fontId="0" fillId="14" borderId="16" xfId="0" applyFill="1" applyBorder="1"/>
    <xf numFmtId="0" fontId="0" fillId="16" borderId="16" xfId="0" applyFill="1" applyBorder="1"/>
    <xf numFmtId="0" fontId="1" fillId="16" borderId="8" xfId="0" applyFont="1" applyFill="1" applyBorder="1"/>
    <xf numFmtId="0" fontId="1" fillId="13" borderId="13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 vertical="center"/>
    </xf>
    <xf numFmtId="0" fontId="1" fillId="15" borderId="13" xfId="0" applyFont="1" applyFill="1" applyBorder="1" applyAlignment="1">
      <alignment horizontal="center"/>
    </xf>
    <xf numFmtId="0" fontId="1" fillId="15" borderId="17" xfId="0" applyFont="1" applyFill="1" applyBorder="1" applyAlignment="1">
      <alignment horizontal="center"/>
    </xf>
    <xf numFmtId="0" fontId="1" fillId="15" borderId="1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 vertical="center"/>
    </xf>
    <xf numFmtId="0" fontId="1" fillId="17" borderId="13" xfId="0" applyFont="1" applyFill="1" applyBorder="1" applyAlignment="1">
      <alignment horizontal="center"/>
    </xf>
    <xf numFmtId="0" fontId="1" fillId="17" borderId="17" xfId="0" applyFont="1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  <xf numFmtId="14" fontId="0" fillId="0" borderId="3" xfId="0" applyNumberFormat="1" applyBorder="1"/>
    <xf numFmtId="0" fontId="0" fillId="0" borderId="7" xfId="0" applyFill="1" applyBorder="1"/>
    <xf numFmtId="0" fontId="1" fillId="0" borderId="0" xfId="0" applyFont="1"/>
    <xf numFmtId="0" fontId="5" fillId="0" borderId="0" xfId="0" applyFont="1"/>
    <xf numFmtId="0" fontId="1" fillId="0" borderId="0" xfId="0" applyFont="1" applyFill="1" applyBorder="1"/>
    <xf numFmtId="0" fontId="5" fillId="0" borderId="2" xfId="0" applyFont="1" applyBorder="1"/>
    <xf numFmtId="0" fontId="5" fillId="0" borderId="18" xfId="0" applyFont="1" applyBorder="1"/>
    <xf numFmtId="14" fontId="0" fillId="0" borderId="18" xfId="0" applyNumberFormat="1" applyBorder="1"/>
    <xf numFmtId="0" fontId="0" fillId="0" borderId="18" xfId="0" applyBorder="1"/>
    <xf numFmtId="0" fontId="0" fillId="0" borderId="29" xfId="0" applyBorder="1"/>
    <xf numFmtId="0" fontId="0" fillId="0" borderId="30" xfId="0" applyBorder="1"/>
    <xf numFmtId="0" fontId="0" fillId="0" borderId="20" xfId="0" applyBorder="1"/>
    <xf numFmtId="14" fontId="0" fillId="0" borderId="20" xfId="0" applyNumberFormat="1" applyBorder="1"/>
    <xf numFmtId="0" fontId="0" fillId="0" borderId="31" xfId="0" applyBorder="1"/>
    <xf numFmtId="0" fontId="1" fillId="0" borderId="3" xfId="0" applyFont="1" applyFill="1" applyBorder="1"/>
    <xf numFmtId="0" fontId="4" fillId="0" borderId="0" xfId="0" applyFont="1"/>
    <xf numFmtId="0" fontId="4" fillId="0" borderId="0" xfId="0" applyFont="1" applyFill="1" applyBorder="1"/>
    <xf numFmtId="0" fontId="0" fillId="0" borderId="25" xfId="0" applyFill="1" applyBorder="1"/>
    <xf numFmtId="14" fontId="0" fillId="0" borderId="2" xfId="0" applyNumberFormat="1" applyBorder="1"/>
    <xf numFmtId="0" fontId="0" fillId="0" borderId="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0" borderId="35" xfId="0" applyFont="1" applyBorder="1"/>
    <xf numFmtId="0" fontId="0" fillId="0" borderId="36" xfId="0" applyFont="1" applyBorder="1"/>
    <xf numFmtId="0" fontId="1" fillId="0" borderId="0" xfId="0" applyFont="1" applyFill="1" applyBorder="1" applyAlignment="1">
      <alignment horizontal="left"/>
    </xf>
    <xf numFmtId="0" fontId="0" fillId="0" borderId="19" xfId="0" applyBorder="1"/>
    <xf numFmtId="0" fontId="0" fillId="0" borderId="0" xfId="0" applyFill="1" applyBorder="1"/>
    <xf numFmtId="164" fontId="0" fillId="0" borderId="32" xfId="0" applyNumberFormat="1" applyBorder="1"/>
    <xf numFmtId="164" fontId="0" fillId="0" borderId="1" xfId="0" applyNumberFormat="1" applyBorder="1"/>
    <xf numFmtId="164" fontId="0" fillId="0" borderId="1" xfId="0" applyNumberFormat="1" applyFont="1" applyBorder="1"/>
    <xf numFmtId="164" fontId="0" fillId="0" borderId="35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0" fontId="0" fillId="0" borderId="37" xfId="0" applyBorder="1"/>
    <xf numFmtId="0" fontId="1" fillId="0" borderId="3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10" borderId="2" xfId="0" applyFont="1" applyFill="1" applyBorder="1" applyAlignment="1">
      <alignment horizont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26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/>
    <xf numFmtId="0" fontId="4" fillId="0" borderId="20" xfId="0" applyFont="1" applyBorder="1"/>
    <xf numFmtId="0" fontId="4" fillId="0" borderId="31" xfId="0" applyFont="1" applyBorder="1"/>
    <xf numFmtId="0" fontId="4" fillId="0" borderId="3" xfId="0" applyFont="1" applyBorder="1" applyAlignment="1">
      <alignment horizontal="center" vertical="center"/>
    </xf>
    <xf numFmtId="0" fontId="0" fillId="11" borderId="38" xfId="0" applyFill="1" applyBorder="1" applyAlignment="1">
      <alignment horizontal="left"/>
    </xf>
    <xf numFmtId="0" fontId="0" fillId="11" borderId="39" xfId="0" applyFill="1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vertical="center"/>
    </xf>
    <xf numFmtId="0" fontId="0" fillId="11" borderId="40" xfId="0" applyFill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/>
    </xf>
    <xf numFmtId="0" fontId="0" fillId="11" borderId="41" xfId="0" applyFill="1" applyBorder="1" applyAlignment="1">
      <alignment horizontal="right"/>
    </xf>
    <xf numFmtId="0" fontId="4" fillId="0" borderId="20" xfId="0" applyFont="1" applyBorder="1" applyAlignment="1">
      <alignment horizontal="center"/>
    </xf>
    <xf numFmtId="0" fontId="4" fillId="0" borderId="31" xfId="0" applyFont="1" applyBorder="1" applyAlignment="1">
      <alignment horizontal="right"/>
    </xf>
    <xf numFmtId="0" fontId="0" fillId="0" borderId="13" xfId="0" applyBorder="1"/>
    <xf numFmtId="14" fontId="0" fillId="0" borderId="13" xfId="0" applyNumberFormat="1" applyBorder="1"/>
    <xf numFmtId="0" fontId="0" fillId="0" borderId="11" xfId="0" applyBorder="1"/>
    <xf numFmtId="0" fontId="0" fillId="0" borderId="7" xfId="0" applyBorder="1"/>
    <xf numFmtId="0" fontId="4" fillId="0" borderId="42" xfId="0" applyFont="1" applyBorder="1"/>
    <xf numFmtId="0" fontId="1" fillId="0" borderId="26" xfId="0" applyFont="1" applyBorder="1"/>
    <xf numFmtId="0" fontId="1" fillId="3" borderId="18" xfId="0" applyFont="1" applyFill="1" applyBorder="1"/>
    <xf numFmtId="0" fontId="1" fillId="0" borderId="20" xfId="0" applyFont="1" applyBorder="1" applyAlignment="1">
      <alignment vertical="center" wrapText="1"/>
    </xf>
    <xf numFmtId="0" fontId="4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45" xfId="0" applyFont="1" applyBorder="1" applyAlignment="1">
      <alignment vertical="center"/>
    </xf>
    <xf numFmtId="0" fontId="1" fillId="0" borderId="4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0" fillId="19" borderId="0" xfId="0" applyFont="1" applyFill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1" fillId="20" borderId="8" xfId="0" applyFont="1" applyFill="1" applyBorder="1" applyAlignment="1">
      <alignment horizontal="center"/>
    </xf>
    <xf numFmtId="0" fontId="5" fillId="21" borderId="24" xfId="0" applyFont="1" applyFill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0" fillId="21" borderId="9" xfId="0" applyFill="1" applyBorder="1" applyAlignment="1">
      <alignment horizontal="center"/>
    </xf>
    <xf numFmtId="0" fontId="1" fillId="0" borderId="2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5" borderId="46" xfId="0" applyFont="1" applyFill="1" applyBorder="1" applyAlignment="1">
      <alignment horizontal="left"/>
    </xf>
    <xf numFmtId="0" fontId="1" fillId="5" borderId="38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8" fillId="19" borderId="0" xfId="0" applyFont="1" applyFill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22" borderId="12" xfId="0" applyFont="1" applyFill="1" applyBorder="1" applyAlignment="1">
      <alignment horizontal="left"/>
    </xf>
    <xf numFmtId="0" fontId="8" fillId="22" borderId="16" xfId="0" applyFont="1" applyFill="1" applyBorder="1" applyAlignment="1">
      <alignment horizontal="left"/>
    </xf>
    <xf numFmtId="0" fontId="8" fillId="22" borderId="8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9" borderId="46" xfId="0" applyFont="1" applyFill="1" applyBorder="1" applyAlignment="1">
      <alignment horizontal="left"/>
    </xf>
    <xf numFmtId="0" fontId="1" fillId="9" borderId="38" xfId="0" applyFont="1" applyFill="1" applyBorder="1" applyAlignment="1">
      <alignment horizontal="left"/>
    </xf>
    <xf numFmtId="0" fontId="1" fillId="9" borderId="6" xfId="0" applyFont="1" applyFill="1" applyBorder="1" applyAlignment="1">
      <alignment horizontal="left"/>
    </xf>
    <xf numFmtId="0" fontId="1" fillId="5" borderId="12" xfId="0" applyFont="1" applyFill="1" applyBorder="1" applyAlignment="1">
      <alignment horizontal="left" wrapText="1"/>
    </xf>
    <xf numFmtId="0" fontId="1" fillId="5" borderId="16" xfId="0" applyFont="1" applyFill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2" xfId="0" applyFont="1" applyFill="1" applyBorder="1" applyAlignment="1">
      <alignment horizontal="left"/>
    </xf>
    <xf numFmtId="0" fontId="1" fillId="7" borderId="16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8" borderId="12" xfId="0" applyFont="1" applyFill="1" applyBorder="1" applyAlignment="1">
      <alignment horizontal="left"/>
    </xf>
    <xf numFmtId="0" fontId="1" fillId="8" borderId="16" xfId="0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0" fontId="1" fillId="9" borderId="12" xfId="0" applyFont="1" applyFill="1" applyBorder="1" applyAlignment="1">
      <alignment horizontal="left"/>
    </xf>
    <xf numFmtId="0" fontId="1" fillId="9" borderId="16" xfId="0" applyFont="1" applyFill="1" applyBorder="1" applyAlignment="1">
      <alignment horizontal="left"/>
    </xf>
    <xf numFmtId="0" fontId="1" fillId="9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4" fillId="0" borderId="49" xfId="0" applyFont="1" applyFill="1" applyBorder="1" applyAlignment="1">
      <alignment horizontal="center" wrapText="1"/>
    </xf>
    <xf numFmtId="0" fontId="4" fillId="23" borderId="49" xfId="0" applyFont="1" applyFill="1" applyBorder="1" applyAlignment="1">
      <alignment horizontal="center" wrapText="1"/>
    </xf>
    <xf numFmtId="0" fontId="0" fillId="23" borderId="3" xfId="0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49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0" fillId="0" borderId="4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0" fontId="4" fillId="23" borderId="47" xfId="0" applyFont="1" applyFill="1" applyBorder="1" applyAlignment="1">
      <alignment horizontal="center" wrapText="1"/>
    </xf>
    <xf numFmtId="0" fontId="4" fillId="23" borderId="0" xfId="0" applyFont="1" applyFill="1" applyBorder="1" applyAlignment="1">
      <alignment horizontal="center" wrapText="1"/>
    </xf>
    <xf numFmtId="0" fontId="4" fillId="23" borderId="58" xfId="0" applyFont="1" applyFill="1" applyBorder="1" applyAlignment="1">
      <alignment horizontal="center" wrapText="1"/>
    </xf>
    <xf numFmtId="0" fontId="0" fillId="0" borderId="54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8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23" borderId="49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57" xfId="0" applyFont="1" applyFill="1" applyBorder="1" applyAlignment="1">
      <alignment horizontal="center" wrapText="1"/>
    </xf>
    <xf numFmtId="0" fontId="0" fillId="0" borderId="43" xfId="0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53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" fillId="0" borderId="47" xfId="0" applyFont="1" applyBorder="1" applyAlignment="1">
      <alignment horizontal="left"/>
    </xf>
    <xf numFmtId="0" fontId="1" fillId="0" borderId="4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E186"/>
  <sheetViews>
    <sheetView showGridLines="0" tabSelected="1" zoomScaleNormal="100" zoomScaleSheetLayoutView="157" workbookViewId="0">
      <selection activeCell="D193" sqref="D193"/>
    </sheetView>
  </sheetViews>
  <sheetFormatPr baseColWidth="10" defaultColWidth="11.42578125" defaultRowHeight="12.75" x14ac:dyDescent="0.2"/>
  <cols>
    <col min="1" max="1" width="31.7109375" customWidth="1"/>
    <col min="2" max="2" width="19" customWidth="1"/>
    <col min="3" max="3" width="17.28515625" customWidth="1"/>
    <col min="4" max="4" width="19" style="170" customWidth="1"/>
    <col min="5" max="5" width="13.28515625" hidden="1" customWidth="1"/>
  </cols>
  <sheetData>
    <row r="1" spans="1:5" ht="14.25" customHeight="1" x14ac:dyDescent="0.2">
      <c r="A1" s="217" t="s">
        <v>93</v>
      </c>
      <c r="B1" s="218"/>
      <c r="C1" s="218"/>
      <c r="D1" s="219"/>
      <c r="E1" s="13"/>
    </row>
    <row r="2" spans="1:5" ht="13.5" thickBot="1" x14ac:dyDescent="0.25">
      <c r="A2" s="220"/>
      <c r="B2" s="221"/>
      <c r="C2" s="221"/>
      <c r="D2" s="222"/>
      <c r="E2" s="14"/>
    </row>
    <row r="3" spans="1:5" ht="13.5" thickBot="1" x14ac:dyDescent="0.25"/>
    <row r="4" spans="1:5" ht="13.5" thickBot="1" x14ac:dyDescent="0.25">
      <c r="A4" s="198" t="s">
        <v>94</v>
      </c>
      <c r="B4" s="199"/>
      <c r="C4" s="199"/>
      <c r="D4" s="200"/>
    </row>
    <row r="5" spans="1:5" x14ac:dyDescent="0.2">
      <c r="A5" s="5" t="s">
        <v>92</v>
      </c>
      <c r="B5" s="201" t="s">
        <v>0</v>
      </c>
      <c r="C5" s="201"/>
      <c r="D5" s="201"/>
    </row>
    <row r="6" spans="1:5" x14ac:dyDescent="0.2">
      <c r="A6" s="2" t="s">
        <v>95</v>
      </c>
      <c r="B6" s="202">
        <v>64</v>
      </c>
      <c r="C6" s="202"/>
      <c r="D6" s="202"/>
    </row>
    <row r="7" spans="1:5" ht="13.5" thickBot="1" x14ac:dyDescent="0.25"/>
    <row r="8" spans="1:5" ht="13.5" thickBot="1" x14ac:dyDescent="0.25">
      <c r="A8" s="225" t="s">
        <v>83</v>
      </c>
      <c r="B8" s="226"/>
      <c r="C8" s="226"/>
      <c r="D8" s="227"/>
      <c r="E8" s="19"/>
    </row>
    <row r="9" spans="1:5" ht="13.5" thickBot="1" x14ac:dyDescent="0.25">
      <c r="A9" s="40" t="s">
        <v>392</v>
      </c>
      <c r="B9" s="234">
        <v>4045</v>
      </c>
      <c r="C9" s="235"/>
      <c r="D9" s="236"/>
    </row>
    <row r="10" spans="1:5" ht="13.5" thickBot="1" x14ac:dyDescent="0.25">
      <c r="A10" s="12"/>
      <c r="B10" s="12"/>
      <c r="C10" s="12"/>
      <c r="D10" s="171"/>
      <c r="E10" s="12"/>
    </row>
    <row r="11" spans="1:5" ht="13.5" thickBot="1" x14ac:dyDescent="0.25">
      <c r="A11" s="228" t="s">
        <v>3</v>
      </c>
      <c r="B11" s="229"/>
      <c r="C11" s="229"/>
      <c r="D11" s="230"/>
      <c r="E11" s="20"/>
    </row>
    <row r="12" spans="1:5" ht="13.5" thickBot="1" x14ac:dyDescent="0.25">
      <c r="A12" s="231" t="s">
        <v>388</v>
      </c>
      <c r="B12" s="232"/>
      <c r="C12" s="232"/>
      <c r="D12" s="233"/>
    </row>
    <row r="13" spans="1:5" x14ac:dyDescent="0.2">
      <c r="A13" s="164" t="s">
        <v>385</v>
      </c>
      <c r="B13" s="213" t="s">
        <v>0</v>
      </c>
      <c r="C13" s="214"/>
      <c r="D13" s="18" t="s">
        <v>386</v>
      </c>
    </row>
    <row r="14" spans="1:5" ht="27.75" customHeight="1" thickBot="1" x14ac:dyDescent="0.25">
      <c r="A14" s="34">
        <v>29</v>
      </c>
      <c r="B14" s="223">
        <v>685</v>
      </c>
      <c r="C14" s="224"/>
      <c r="D14" s="172">
        <v>13</v>
      </c>
    </row>
    <row r="15" spans="1:5" ht="27.75" customHeight="1" thickBot="1" x14ac:dyDescent="0.25">
      <c r="A15" s="231" t="s">
        <v>387</v>
      </c>
      <c r="B15" s="232"/>
      <c r="C15" s="232"/>
      <c r="D15" s="233"/>
    </row>
    <row r="16" spans="1:5" x14ac:dyDescent="0.2">
      <c r="A16" s="164" t="s">
        <v>385</v>
      </c>
      <c r="B16" s="215" t="s">
        <v>0</v>
      </c>
      <c r="C16" s="216"/>
      <c r="D16" s="18" t="s">
        <v>386</v>
      </c>
    </row>
    <row r="17" spans="1:4" ht="27.75" customHeight="1" x14ac:dyDescent="0.2">
      <c r="A17" s="38">
        <v>25</v>
      </c>
      <c r="B17" s="223">
        <v>588</v>
      </c>
      <c r="C17" s="224"/>
      <c r="D17" s="167">
        <v>15</v>
      </c>
    </row>
    <row r="18" spans="1:4" ht="13.5" customHeight="1" thickBot="1" x14ac:dyDescent="0.25">
      <c r="A18" s="26"/>
      <c r="B18" s="27"/>
      <c r="C18" s="27"/>
      <c r="D18" s="173"/>
    </row>
    <row r="19" spans="1:4" s="132" customFormat="1" ht="13.5" customHeight="1" x14ac:dyDescent="0.2">
      <c r="A19" s="168"/>
      <c r="B19" s="169"/>
      <c r="C19" s="169"/>
      <c r="D19" s="174"/>
    </row>
    <row r="20" spans="1:4" ht="13.5" customHeight="1" thickBot="1" x14ac:dyDescent="0.25">
      <c r="A20" s="205" t="s">
        <v>389</v>
      </c>
      <c r="B20" s="206"/>
      <c r="C20" s="206"/>
      <c r="D20" s="207"/>
    </row>
    <row r="21" spans="1:4" ht="13.5" customHeight="1" x14ac:dyDescent="0.2">
      <c r="A21" s="4" t="s">
        <v>4</v>
      </c>
      <c r="B21" s="213" t="s">
        <v>0</v>
      </c>
      <c r="C21" s="214"/>
      <c r="D21" s="18" t="s">
        <v>390</v>
      </c>
    </row>
    <row r="22" spans="1:4" ht="13.5" customHeight="1" x14ac:dyDescent="0.2">
      <c r="A22" s="34" t="s">
        <v>79</v>
      </c>
      <c r="B22" s="203">
        <v>20</v>
      </c>
      <c r="C22" s="204"/>
      <c r="D22" s="170">
        <v>3</v>
      </c>
    </row>
    <row r="23" spans="1:4" ht="13.5" customHeight="1" x14ac:dyDescent="0.2">
      <c r="A23" s="34" t="s">
        <v>65</v>
      </c>
      <c r="B23" s="203">
        <v>44</v>
      </c>
      <c r="C23" s="204"/>
      <c r="D23" s="170">
        <v>3</v>
      </c>
    </row>
    <row r="24" spans="1:4" ht="13.5" customHeight="1" x14ac:dyDescent="0.2">
      <c r="A24" s="34" t="s">
        <v>66</v>
      </c>
      <c r="B24" s="203">
        <v>19</v>
      </c>
      <c r="C24" s="204"/>
      <c r="D24" s="170">
        <v>1</v>
      </c>
    </row>
    <row r="25" spans="1:4" ht="13.5" customHeight="1" x14ac:dyDescent="0.2">
      <c r="A25" s="2" t="s">
        <v>62</v>
      </c>
      <c r="B25" s="203">
        <v>19</v>
      </c>
      <c r="C25" s="204"/>
      <c r="D25" s="170">
        <v>3</v>
      </c>
    </row>
    <row r="26" spans="1:4" ht="13.5" customHeight="1" x14ac:dyDescent="0.2">
      <c r="A26" s="34" t="s">
        <v>61</v>
      </c>
      <c r="B26" s="203">
        <v>50</v>
      </c>
      <c r="C26" s="204"/>
      <c r="D26" s="170">
        <v>2</v>
      </c>
    </row>
    <row r="27" spans="1:4" ht="26.25" customHeight="1" x14ac:dyDescent="0.2">
      <c r="A27" s="39" t="s">
        <v>80</v>
      </c>
      <c r="B27" s="203">
        <v>34</v>
      </c>
      <c r="C27" s="204"/>
      <c r="D27" s="170">
        <v>2</v>
      </c>
    </row>
    <row r="28" spans="1:4" ht="13.5" customHeight="1" x14ac:dyDescent="0.2">
      <c r="A28" s="2" t="s">
        <v>59</v>
      </c>
      <c r="B28" s="203">
        <v>16</v>
      </c>
      <c r="C28" s="204"/>
      <c r="D28" s="170">
        <v>2</v>
      </c>
    </row>
    <row r="29" spans="1:4" ht="13.5" customHeight="1" x14ac:dyDescent="0.2">
      <c r="A29" s="7" t="s">
        <v>64</v>
      </c>
      <c r="B29" s="203">
        <v>19</v>
      </c>
      <c r="C29" s="204"/>
      <c r="D29" s="170">
        <v>3</v>
      </c>
    </row>
    <row r="30" spans="1:4" ht="13.5" customHeight="1" x14ac:dyDescent="0.2">
      <c r="A30" s="25" t="s">
        <v>60</v>
      </c>
      <c r="B30" s="203">
        <v>18</v>
      </c>
      <c r="C30" s="204"/>
      <c r="D30" s="170">
        <v>2</v>
      </c>
    </row>
    <row r="31" spans="1:4" ht="13.5" customHeight="1" thickBot="1" x14ac:dyDescent="0.25">
      <c r="A31" s="165" t="s">
        <v>96</v>
      </c>
      <c r="B31" s="203">
        <v>10</v>
      </c>
      <c r="C31" s="204"/>
      <c r="D31" s="170">
        <v>2</v>
      </c>
    </row>
    <row r="32" spans="1:4" ht="27" customHeight="1" x14ac:dyDescent="0.2">
      <c r="A32" s="2" t="s">
        <v>63</v>
      </c>
      <c r="B32" s="196">
        <v>8</v>
      </c>
      <c r="C32" s="197"/>
      <c r="D32" s="3">
        <v>2</v>
      </c>
    </row>
    <row r="33" spans="1:4" ht="27" customHeight="1" x14ac:dyDescent="0.2">
      <c r="A33" s="7" t="s">
        <v>97</v>
      </c>
      <c r="B33" s="196">
        <v>13</v>
      </c>
      <c r="C33" s="197"/>
      <c r="D33" s="3">
        <v>1</v>
      </c>
    </row>
    <row r="34" spans="1:4" ht="27" customHeight="1" thickBot="1" x14ac:dyDescent="0.25">
      <c r="A34" s="25" t="s">
        <v>55</v>
      </c>
      <c r="B34" s="203">
        <v>1</v>
      </c>
      <c r="C34" s="204"/>
      <c r="D34" s="27">
        <v>1</v>
      </c>
    </row>
    <row r="35" spans="1:4" ht="13.5" customHeight="1" thickBot="1" x14ac:dyDescent="0.25">
      <c r="A35" s="28" t="s">
        <v>2</v>
      </c>
      <c r="B35" s="212">
        <f>SUM(B22:B34)</f>
        <v>271</v>
      </c>
      <c r="C35" s="212"/>
      <c r="D35" s="175">
        <f>SUM(D22:D34)</f>
        <v>27</v>
      </c>
    </row>
    <row r="36" spans="1:4" ht="13.5" customHeight="1" x14ac:dyDescent="0.2">
      <c r="A36" s="26"/>
      <c r="B36" s="27"/>
      <c r="C36" s="27"/>
      <c r="D36" s="173"/>
    </row>
    <row r="38" spans="1:4" ht="8.25" customHeight="1" x14ac:dyDescent="0.2">
      <c r="A38" s="29"/>
      <c r="B38" s="30"/>
      <c r="C38" s="30"/>
      <c r="D38" s="30"/>
    </row>
    <row r="39" spans="1:4" x14ac:dyDescent="0.2">
      <c r="A39" s="66" t="s">
        <v>103</v>
      </c>
      <c r="B39" s="195">
        <v>595</v>
      </c>
      <c r="C39" s="195"/>
      <c r="D39" s="176" t="s">
        <v>391</v>
      </c>
    </row>
    <row r="40" spans="1:4" ht="8.25" customHeight="1" x14ac:dyDescent="0.2">
      <c r="A40" s="29"/>
      <c r="B40" s="30"/>
      <c r="C40" s="30"/>
      <c r="D40" s="30"/>
    </row>
    <row r="41" spans="1:4" ht="9.75" customHeight="1" thickBot="1" x14ac:dyDescent="0.25">
      <c r="A41" s="29"/>
      <c r="B41" s="30"/>
      <c r="C41" s="30"/>
      <c r="D41" s="30"/>
    </row>
    <row r="42" spans="1:4" ht="13.5" thickBot="1" x14ac:dyDescent="0.25">
      <c r="A42" s="186" t="s">
        <v>98</v>
      </c>
      <c r="B42" s="187"/>
      <c r="C42" s="187"/>
      <c r="D42" s="188"/>
    </row>
    <row r="43" spans="1:4" ht="13.5" thickBot="1" x14ac:dyDescent="0.25">
      <c r="A43" s="32" t="s">
        <v>390</v>
      </c>
      <c r="B43" s="1" t="s">
        <v>84</v>
      </c>
      <c r="C43" s="33"/>
      <c r="D43" s="177"/>
    </row>
    <row r="44" spans="1:4" x14ac:dyDescent="0.2">
      <c r="A44">
        <v>5</v>
      </c>
      <c r="B44" s="211">
        <v>146</v>
      </c>
      <c r="C44" s="211"/>
      <c r="D44" s="211"/>
    </row>
    <row r="45" spans="1:4" x14ac:dyDescent="0.2">
      <c r="B45" s="65"/>
      <c r="C45" s="65"/>
      <c r="D45" s="65"/>
    </row>
    <row r="46" spans="1:4" x14ac:dyDescent="0.2">
      <c r="B46" s="65"/>
      <c r="C46" s="65"/>
      <c r="D46" s="65"/>
    </row>
    <row r="47" spans="1:4" ht="13.5" thickBot="1" x14ac:dyDescent="0.25">
      <c r="A47" s="64"/>
      <c r="B47" s="65"/>
      <c r="C47" s="65"/>
      <c r="D47" s="65"/>
    </row>
    <row r="48" spans="1:4" ht="13.5" thickBot="1" x14ac:dyDescent="0.25">
      <c r="A48" s="189" t="s">
        <v>100</v>
      </c>
      <c r="B48" s="190"/>
      <c r="C48" s="190"/>
      <c r="D48" s="191"/>
    </row>
    <row r="49" spans="1:4" ht="13.5" thickBot="1" x14ac:dyDescent="0.25"/>
    <row r="50" spans="1:4" ht="13.5" thickBot="1" x14ac:dyDescent="0.25">
      <c r="A50" s="189" t="s">
        <v>12</v>
      </c>
      <c r="B50" s="190"/>
      <c r="C50" s="190"/>
      <c r="D50" s="191"/>
    </row>
    <row r="51" spans="1:4" ht="38.25" x14ac:dyDescent="0.2">
      <c r="A51" s="138" t="s">
        <v>14</v>
      </c>
      <c r="B51" s="138" t="s">
        <v>13</v>
      </c>
      <c r="C51" s="139" t="s">
        <v>16</v>
      </c>
      <c r="D51" s="137" t="s">
        <v>298</v>
      </c>
    </row>
    <row r="52" spans="1:4" x14ac:dyDescent="0.2">
      <c r="A52" s="2" t="s">
        <v>15</v>
      </c>
      <c r="B52" s="16">
        <v>6</v>
      </c>
      <c r="C52" s="16">
        <v>3</v>
      </c>
      <c r="D52" s="16">
        <v>5</v>
      </c>
    </row>
    <row r="53" spans="1:4" x14ac:dyDescent="0.2">
      <c r="A53" s="2" t="s">
        <v>17</v>
      </c>
      <c r="B53" s="16">
        <v>86</v>
      </c>
      <c r="C53" s="16">
        <v>21</v>
      </c>
      <c r="D53" s="16">
        <v>55</v>
      </c>
    </row>
    <row r="54" spans="1:4" x14ac:dyDescent="0.2">
      <c r="A54" s="2" t="s">
        <v>52</v>
      </c>
      <c r="B54" s="16">
        <v>0</v>
      </c>
      <c r="C54" s="16">
        <v>0</v>
      </c>
      <c r="D54" s="16">
        <v>0</v>
      </c>
    </row>
    <row r="55" spans="1:4" x14ac:dyDescent="0.2">
      <c r="A55" s="2" t="s">
        <v>53</v>
      </c>
      <c r="B55" s="16">
        <v>54</v>
      </c>
      <c r="C55" s="16" t="s">
        <v>297</v>
      </c>
      <c r="D55" s="16">
        <v>36</v>
      </c>
    </row>
    <row r="56" spans="1:4" ht="13.5" thickBot="1" x14ac:dyDescent="0.25">
      <c r="A56" s="67" t="s">
        <v>104</v>
      </c>
      <c r="B56" s="17">
        <v>22</v>
      </c>
      <c r="C56" s="17" t="s">
        <v>297</v>
      </c>
      <c r="D56" s="63">
        <v>20</v>
      </c>
    </row>
    <row r="57" spans="1:4" ht="12.75" customHeight="1" thickBot="1" x14ac:dyDescent="0.25">
      <c r="A57" s="28" t="s">
        <v>2</v>
      </c>
      <c r="B57" s="31">
        <f>SUM(B52:B56)</f>
        <v>168</v>
      </c>
      <c r="C57" s="31">
        <f>SUM(C52:C56)</f>
        <v>24</v>
      </c>
      <c r="D57" s="31">
        <f>SUM(D52:D56)</f>
        <v>116</v>
      </c>
    </row>
    <row r="58" spans="1:4" ht="13.5" thickBot="1" x14ac:dyDescent="0.25"/>
    <row r="59" spans="1:4" ht="13.5" thickBot="1" x14ac:dyDescent="0.25">
      <c r="A59" s="189" t="s">
        <v>19</v>
      </c>
      <c r="B59" s="190"/>
      <c r="C59" s="190"/>
      <c r="D59" s="191"/>
    </row>
    <row r="60" spans="1:4" x14ac:dyDescent="0.2">
      <c r="A60" s="6" t="s">
        <v>20</v>
      </c>
      <c r="B60" s="22" t="s">
        <v>21</v>
      </c>
    </row>
    <row r="61" spans="1:4" ht="13.5" thickBot="1" x14ac:dyDescent="0.25">
      <c r="A61" s="8" t="s">
        <v>105</v>
      </c>
      <c r="B61" s="21">
        <v>22</v>
      </c>
    </row>
    <row r="62" spans="1:4" ht="13.5" thickBot="1" x14ac:dyDescent="0.25">
      <c r="A62" s="189" t="s">
        <v>393</v>
      </c>
      <c r="B62" s="190"/>
      <c r="C62" s="190"/>
      <c r="D62" s="191"/>
    </row>
    <row r="63" spans="1:4" x14ac:dyDescent="0.2">
      <c r="A63" s="9" t="s">
        <v>67</v>
      </c>
      <c r="B63" s="24">
        <v>0</v>
      </c>
    </row>
    <row r="64" spans="1:4" x14ac:dyDescent="0.2">
      <c r="A64" s="9" t="s">
        <v>68</v>
      </c>
      <c r="B64" s="24">
        <v>3</v>
      </c>
    </row>
    <row r="65" spans="1:2" ht="25.5" x14ac:dyDescent="0.2">
      <c r="A65" s="9" t="s">
        <v>23</v>
      </c>
      <c r="B65" s="24">
        <v>11</v>
      </c>
    </row>
    <row r="66" spans="1:2" ht="25.5" x14ac:dyDescent="0.2">
      <c r="A66" s="7" t="s">
        <v>24</v>
      </c>
      <c r="B66" s="23">
        <v>2</v>
      </c>
    </row>
    <row r="67" spans="1:2" x14ac:dyDescent="0.2">
      <c r="A67" s="7" t="s">
        <v>69</v>
      </c>
      <c r="B67" s="23">
        <v>3</v>
      </c>
    </row>
    <row r="68" spans="1:2" x14ac:dyDescent="0.2">
      <c r="A68" s="7" t="s">
        <v>70</v>
      </c>
      <c r="B68" s="23">
        <v>15</v>
      </c>
    </row>
    <row r="69" spans="1:2" x14ac:dyDescent="0.2">
      <c r="A69" s="10" t="s">
        <v>25</v>
      </c>
      <c r="B69" s="23">
        <v>12</v>
      </c>
    </row>
    <row r="70" spans="1:2" x14ac:dyDescent="0.2">
      <c r="A70" s="10" t="s">
        <v>26</v>
      </c>
      <c r="B70" s="23">
        <v>3</v>
      </c>
    </row>
    <row r="71" spans="1:2" x14ac:dyDescent="0.2">
      <c r="A71" s="10" t="s">
        <v>270</v>
      </c>
      <c r="B71" s="23">
        <v>0</v>
      </c>
    </row>
    <row r="72" spans="1:2" x14ac:dyDescent="0.2">
      <c r="A72" s="10" t="s">
        <v>271</v>
      </c>
      <c r="B72" s="23">
        <v>11</v>
      </c>
    </row>
    <row r="73" spans="1:2" x14ac:dyDescent="0.2">
      <c r="A73" s="10" t="s">
        <v>27</v>
      </c>
      <c r="B73" s="23">
        <v>5</v>
      </c>
    </row>
    <row r="74" spans="1:2" x14ac:dyDescent="0.2">
      <c r="A74" s="10" t="s">
        <v>28</v>
      </c>
      <c r="B74" s="23">
        <v>1</v>
      </c>
    </row>
    <row r="75" spans="1:2" x14ac:dyDescent="0.2">
      <c r="A75" s="10" t="s">
        <v>29</v>
      </c>
      <c r="B75" s="23">
        <v>1</v>
      </c>
    </row>
    <row r="76" spans="1:2" x14ac:dyDescent="0.2">
      <c r="A76" s="10" t="s">
        <v>272</v>
      </c>
      <c r="B76" s="23">
        <v>2</v>
      </c>
    </row>
    <row r="77" spans="1:2" x14ac:dyDescent="0.2">
      <c r="A77" s="10" t="s">
        <v>269</v>
      </c>
      <c r="B77" s="23">
        <v>6</v>
      </c>
    </row>
    <row r="78" spans="1:2" x14ac:dyDescent="0.2">
      <c r="A78" s="10" t="s">
        <v>30</v>
      </c>
      <c r="B78" s="23">
        <v>1</v>
      </c>
    </row>
    <row r="79" spans="1:2" x14ac:dyDescent="0.2">
      <c r="A79" s="10" t="s">
        <v>31</v>
      </c>
      <c r="B79" s="23">
        <v>0</v>
      </c>
    </row>
    <row r="80" spans="1:2" x14ac:dyDescent="0.2">
      <c r="A80" s="10" t="s">
        <v>32</v>
      </c>
      <c r="B80" s="23">
        <v>3</v>
      </c>
    </row>
    <row r="81" spans="1:2" x14ac:dyDescent="0.2">
      <c r="A81" s="10" t="s">
        <v>35</v>
      </c>
      <c r="B81" s="23">
        <v>1</v>
      </c>
    </row>
    <row r="82" spans="1:2" x14ac:dyDescent="0.2">
      <c r="A82" s="10" t="s">
        <v>36</v>
      </c>
      <c r="B82" s="23">
        <v>9</v>
      </c>
    </row>
    <row r="83" spans="1:2" x14ac:dyDescent="0.2">
      <c r="A83" s="10" t="s">
        <v>71</v>
      </c>
      <c r="B83" s="23">
        <v>12</v>
      </c>
    </row>
    <row r="84" spans="1:2" x14ac:dyDescent="0.2">
      <c r="A84" s="10" t="s">
        <v>72</v>
      </c>
      <c r="B84" s="23">
        <v>17</v>
      </c>
    </row>
    <row r="85" spans="1:2" x14ac:dyDescent="0.2">
      <c r="A85" s="10" t="s">
        <v>37</v>
      </c>
      <c r="B85" s="23">
        <v>0</v>
      </c>
    </row>
    <row r="86" spans="1:2" x14ac:dyDescent="0.2">
      <c r="A86" s="10" t="s">
        <v>38</v>
      </c>
      <c r="B86" s="23">
        <v>1</v>
      </c>
    </row>
    <row r="87" spans="1:2" x14ac:dyDescent="0.2">
      <c r="A87" s="10" t="s">
        <v>33</v>
      </c>
      <c r="B87" s="23">
        <v>0</v>
      </c>
    </row>
    <row r="88" spans="1:2" ht="12.75" customHeight="1" x14ac:dyDescent="0.2">
      <c r="A88" s="10" t="s">
        <v>34</v>
      </c>
      <c r="B88" s="23">
        <v>1</v>
      </c>
    </row>
    <row r="89" spans="1:2" ht="12.75" customHeight="1" x14ac:dyDescent="0.2">
      <c r="A89" s="10" t="s">
        <v>73</v>
      </c>
      <c r="B89" s="23">
        <v>9</v>
      </c>
    </row>
    <row r="90" spans="1:2" ht="12.75" customHeight="1" x14ac:dyDescent="0.2">
      <c r="A90" s="10" t="s">
        <v>74</v>
      </c>
      <c r="B90" s="23">
        <v>13</v>
      </c>
    </row>
    <row r="91" spans="1:2" ht="12.75" customHeight="1" x14ac:dyDescent="0.2">
      <c r="A91" s="10" t="s">
        <v>75</v>
      </c>
      <c r="B91" s="23">
        <v>1</v>
      </c>
    </row>
    <row r="92" spans="1:2" ht="12.75" customHeight="1" x14ac:dyDescent="0.2">
      <c r="A92" s="10" t="s">
        <v>76</v>
      </c>
      <c r="B92" s="23">
        <v>1</v>
      </c>
    </row>
    <row r="93" spans="1:2" ht="13.5" customHeight="1" x14ac:dyDescent="0.2">
      <c r="A93" s="10" t="s">
        <v>39</v>
      </c>
      <c r="B93" s="23">
        <v>1</v>
      </c>
    </row>
    <row r="94" spans="1:2" ht="13.5" customHeight="1" x14ac:dyDescent="0.2">
      <c r="A94" s="10" t="s">
        <v>40</v>
      </c>
      <c r="B94" s="23">
        <v>3</v>
      </c>
    </row>
    <row r="95" spans="1:2" ht="13.5" customHeight="1" x14ac:dyDescent="0.2">
      <c r="A95" s="10" t="s">
        <v>41</v>
      </c>
      <c r="B95" s="23">
        <v>4</v>
      </c>
    </row>
    <row r="96" spans="1:2" ht="13.5" customHeight="1" x14ac:dyDescent="0.2">
      <c r="A96" s="10" t="s">
        <v>42</v>
      </c>
      <c r="B96" s="23">
        <v>9</v>
      </c>
    </row>
    <row r="97" spans="1:4" ht="24" customHeight="1" x14ac:dyDescent="0.2">
      <c r="A97" s="10" t="s">
        <v>43</v>
      </c>
      <c r="B97" s="23">
        <v>2</v>
      </c>
    </row>
    <row r="98" spans="1:4" ht="24" customHeight="1" x14ac:dyDescent="0.2">
      <c r="A98" s="10" t="s">
        <v>44</v>
      </c>
      <c r="B98" s="23">
        <v>11</v>
      </c>
    </row>
    <row r="99" spans="1:4" ht="12.75" customHeight="1" x14ac:dyDescent="0.2">
      <c r="A99" s="10" t="s">
        <v>45</v>
      </c>
      <c r="B99" s="23">
        <v>1</v>
      </c>
    </row>
    <row r="100" spans="1:4" ht="12.75" customHeight="1" x14ac:dyDescent="0.2">
      <c r="A100" s="10" t="s">
        <v>46</v>
      </c>
      <c r="B100" s="23">
        <v>1</v>
      </c>
    </row>
    <row r="101" spans="1:4" ht="24.95" customHeight="1" x14ac:dyDescent="0.2">
      <c r="A101" s="10" t="s">
        <v>77</v>
      </c>
      <c r="B101" s="23">
        <v>1</v>
      </c>
    </row>
    <row r="102" spans="1:4" ht="24.95" customHeight="1" thickBot="1" x14ac:dyDescent="0.25">
      <c r="A102" s="35" t="s">
        <v>78</v>
      </c>
      <c r="B102" s="36">
        <v>1</v>
      </c>
    </row>
    <row r="103" spans="1:4" ht="13.5" customHeight="1" thickBot="1" x14ac:dyDescent="0.25">
      <c r="A103" s="37" t="s">
        <v>47</v>
      </c>
      <c r="B103" s="31">
        <f>SUM(B63:B102)</f>
        <v>178</v>
      </c>
    </row>
    <row r="104" spans="1:4" ht="13.5" customHeight="1" thickBot="1" x14ac:dyDescent="0.25">
      <c r="A104" s="208" t="s">
        <v>394</v>
      </c>
      <c r="B104" s="209"/>
      <c r="C104" s="209"/>
      <c r="D104" s="210"/>
    </row>
    <row r="105" spans="1:4" ht="13.5" customHeight="1" x14ac:dyDescent="0.2">
      <c r="A105" s="11" t="s">
        <v>48</v>
      </c>
      <c r="B105" s="15">
        <v>15</v>
      </c>
    </row>
    <row r="106" spans="1:4" ht="13.5" customHeight="1" x14ac:dyDescent="0.2">
      <c r="A106" s="10" t="s">
        <v>49</v>
      </c>
      <c r="B106" s="16">
        <v>13</v>
      </c>
    </row>
    <row r="107" spans="1:4" ht="13.5" thickBot="1" x14ac:dyDescent="0.25">
      <c r="A107" s="35" t="s">
        <v>50</v>
      </c>
      <c r="B107" s="21">
        <v>12</v>
      </c>
    </row>
    <row r="108" spans="1:4" ht="13.5" customHeight="1" thickBot="1" x14ac:dyDescent="0.25">
      <c r="A108" s="37" t="s">
        <v>51</v>
      </c>
      <c r="B108" s="31">
        <f>SUM(B105:B107)</f>
        <v>40</v>
      </c>
    </row>
    <row r="109" spans="1:4" ht="13.5" customHeight="1" thickBot="1" x14ac:dyDescent="0.25">
      <c r="A109" s="189" t="s">
        <v>395</v>
      </c>
      <c r="B109" s="190"/>
      <c r="C109" s="190"/>
      <c r="D109" s="191"/>
    </row>
    <row r="110" spans="1:4" x14ac:dyDescent="0.2">
      <c r="A110" s="68" t="s">
        <v>52</v>
      </c>
      <c r="B110" s="62">
        <v>2</v>
      </c>
    </row>
    <row r="111" spans="1:4" ht="13.5" thickBot="1" x14ac:dyDescent="0.25">
      <c r="A111" s="192" t="s">
        <v>396</v>
      </c>
      <c r="B111" s="193"/>
      <c r="C111" s="193"/>
      <c r="D111" s="194"/>
    </row>
    <row r="112" spans="1:4" x14ac:dyDescent="0.2">
      <c r="A112" s="1" t="s">
        <v>144</v>
      </c>
      <c r="B112" s="15">
        <v>18</v>
      </c>
    </row>
    <row r="113" spans="1:2" x14ac:dyDescent="0.2">
      <c r="A113" s="1" t="s">
        <v>145</v>
      </c>
      <c r="B113" s="15">
        <v>1</v>
      </c>
    </row>
    <row r="114" spans="1:2" x14ac:dyDescent="0.2">
      <c r="A114" s="1" t="s">
        <v>6</v>
      </c>
      <c r="B114" s="15">
        <v>6</v>
      </c>
    </row>
    <row r="115" spans="1:2" x14ac:dyDescent="0.2">
      <c r="A115" s="1" t="s">
        <v>7</v>
      </c>
      <c r="B115" s="15">
        <v>4</v>
      </c>
    </row>
    <row r="116" spans="1:2" x14ac:dyDescent="0.2">
      <c r="A116" s="1" t="s">
        <v>147</v>
      </c>
      <c r="B116" s="15">
        <v>18</v>
      </c>
    </row>
    <row r="117" spans="1:2" x14ac:dyDescent="0.2">
      <c r="A117" s="1" t="s">
        <v>148</v>
      </c>
      <c r="B117" s="15">
        <v>2</v>
      </c>
    </row>
    <row r="118" spans="1:2" x14ac:dyDescent="0.2">
      <c r="A118" s="1" t="s">
        <v>149</v>
      </c>
      <c r="B118" s="15">
        <v>11</v>
      </c>
    </row>
    <row r="119" spans="1:2" x14ac:dyDescent="0.2">
      <c r="A119" s="1" t="s">
        <v>146</v>
      </c>
      <c r="B119" s="15">
        <v>4</v>
      </c>
    </row>
    <row r="120" spans="1:2" x14ac:dyDescent="0.2">
      <c r="A120" s="1" t="s">
        <v>150</v>
      </c>
      <c r="B120" s="15">
        <v>7</v>
      </c>
    </row>
    <row r="121" spans="1:2" x14ac:dyDescent="0.2">
      <c r="A121" s="1" t="s">
        <v>153</v>
      </c>
      <c r="B121" s="15">
        <v>7</v>
      </c>
    </row>
    <row r="122" spans="1:2" x14ac:dyDescent="0.2">
      <c r="A122" s="1" t="s">
        <v>141</v>
      </c>
      <c r="B122" s="15">
        <v>3</v>
      </c>
    </row>
    <row r="123" spans="1:2" x14ac:dyDescent="0.2">
      <c r="A123" s="1" t="s">
        <v>142</v>
      </c>
      <c r="B123" s="15">
        <v>5</v>
      </c>
    </row>
    <row r="124" spans="1:2" x14ac:dyDescent="0.2">
      <c r="A124" s="1" t="s">
        <v>155</v>
      </c>
      <c r="B124" s="15">
        <v>7</v>
      </c>
    </row>
    <row r="125" spans="1:2" x14ac:dyDescent="0.2">
      <c r="A125" s="1" t="s">
        <v>154</v>
      </c>
      <c r="B125" s="15">
        <v>1</v>
      </c>
    </row>
    <row r="126" spans="1:2" x14ac:dyDescent="0.2">
      <c r="A126" s="1" t="s">
        <v>156</v>
      </c>
      <c r="B126" s="15">
        <v>1</v>
      </c>
    </row>
    <row r="127" spans="1:2" x14ac:dyDescent="0.2">
      <c r="A127" s="1" t="s">
        <v>152</v>
      </c>
      <c r="B127" s="15">
        <v>1</v>
      </c>
    </row>
    <row r="128" spans="1:2" x14ac:dyDescent="0.2">
      <c r="A128" s="1" t="s">
        <v>143</v>
      </c>
      <c r="B128" s="15">
        <v>1</v>
      </c>
    </row>
    <row r="129" spans="1:2" x14ac:dyDescent="0.2">
      <c r="A129" s="1" t="s">
        <v>151</v>
      </c>
      <c r="B129" s="15">
        <v>2</v>
      </c>
    </row>
    <row r="130" spans="1:2" x14ac:dyDescent="0.2">
      <c r="A130" s="1" t="s">
        <v>157</v>
      </c>
      <c r="B130" s="15">
        <v>4</v>
      </c>
    </row>
    <row r="131" spans="1:2" x14ac:dyDescent="0.2">
      <c r="A131" s="1" t="s">
        <v>81</v>
      </c>
      <c r="B131" s="15">
        <v>14</v>
      </c>
    </row>
    <row r="132" spans="1:2" x14ac:dyDescent="0.2">
      <c r="A132" s="2" t="s">
        <v>99</v>
      </c>
      <c r="B132" s="16">
        <v>3</v>
      </c>
    </row>
    <row r="133" spans="1:2" x14ac:dyDescent="0.2">
      <c r="A133" s="2" t="s">
        <v>159</v>
      </c>
      <c r="B133" s="16">
        <v>5</v>
      </c>
    </row>
    <row r="134" spans="1:2" x14ac:dyDescent="0.2">
      <c r="A134" s="2" t="s">
        <v>10</v>
      </c>
      <c r="B134" s="16">
        <v>4</v>
      </c>
    </row>
    <row r="135" spans="1:2" x14ac:dyDescent="0.2">
      <c r="A135" s="7" t="s">
        <v>158</v>
      </c>
      <c r="B135" s="16">
        <v>2</v>
      </c>
    </row>
    <row r="136" spans="1:2" x14ac:dyDescent="0.2">
      <c r="A136" s="7" t="s">
        <v>102</v>
      </c>
      <c r="B136" s="16">
        <v>1</v>
      </c>
    </row>
    <row r="137" spans="1:2" x14ac:dyDescent="0.2">
      <c r="A137" s="7" t="s">
        <v>160</v>
      </c>
      <c r="B137" s="16">
        <v>3</v>
      </c>
    </row>
    <row r="138" spans="1:2" x14ac:dyDescent="0.2">
      <c r="A138" s="113" t="s">
        <v>9</v>
      </c>
      <c r="B138" s="16">
        <v>15</v>
      </c>
    </row>
    <row r="139" spans="1:2" x14ac:dyDescent="0.2">
      <c r="A139" s="10" t="s">
        <v>161</v>
      </c>
      <c r="B139" s="16">
        <v>4</v>
      </c>
    </row>
    <row r="140" spans="1:2" x14ac:dyDescent="0.2">
      <c r="A140" s="10" t="s">
        <v>54</v>
      </c>
      <c r="B140" s="16">
        <v>5</v>
      </c>
    </row>
    <row r="141" spans="1:2" x14ac:dyDescent="0.2">
      <c r="A141" s="10" t="s">
        <v>8</v>
      </c>
      <c r="B141" s="16">
        <v>16</v>
      </c>
    </row>
    <row r="142" spans="1:2" x14ac:dyDescent="0.2">
      <c r="A142" s="10" t="s">
        <v>11</v>
      </c>
      <c r="B142" s="16">
        <v>4</v>
      </c>
    </row>
    <row r="143" spans="1:2" x14ac:dyDescent="0.2">
      <c r="A143" s="10" t="s">
        <v>18</v>
      </c>
      <c r="B143" s="16">
        <v>12</v>
      </c>
    </row>
    <row r="144" spans="1:2" x14ac:dyDescent="0.2">
      <c r="A144" s="10" t="s">
        <v>56</v>
      </c>
      <c r="B144" s="16">
        <v>1</v>
      </c>
    </row>
    <row r="145" spans="1:4" x14ac:dyDescent="0.2">
      <c r="A145" s="10" t="s">
        <v>57</v>
      </c>
      <c r="B145" s="16">
        <v>3</v>
      </c>
    </row>
    <row r="146" spans="1:4" x14ac:dyDescent="0.2">
      <c r="A146" s="10" t="s">
        <v>5</v>
      </c>
      <c r="B146" s="16">
        <v>1</v>
      </c>
    </row>
    <row r="147" spans="1:4" ht="13.5" thickBot="1" x14ac:dyDescent="0.25">
      <c r="A147" s="10" t="s">
        <v>101</v>
      </c>
      <c r="B147" s="16">
        <v>8</v>
      </c>
    </row>
    <row r="148" spans="1:4" ht="13.5" thickBot="1" x14ac:dyDescent="0.25">
      <c r="A148" s="37" t="s">
        <v>58</v>
      </c>
      <c r="B148" s="31">
        <f>SUM(B112:B147)</f>
        <v>204</v>
      </c>
    </row>
    <row r="149" spans="1:4" ht="13.5" thickBot="1" x14ac:dyDescent="0.25">
      <c r="A149" s="189" t="s">
        <v>397</v>
      </c>
      <c r="B149" s="190"/>
      <c r="C149" s="190"/>
      <c r="D149" s="191"/>
    </row>
    <row r="150" spans="1:4" x14ac:dyDescent="0.2">
      <c r="A150" s="68" t="s">
        <v>273</v>
      </c>
      <c r="B150" s="62">
        <v>3</v>
      </c>
    </row>
    <row r="151" spans="1:4" x14ac:dyDescent="0.2">
      <c r="A151" s="135" t="s">
        <v>274</v>
      </c>
      <c r="B151" s="15">
        <v>1</v>
      </c>
    </row>
    <row r="152" spans="1:4" x14ac:dyDescent="0.2">
      <c r="A152" s="134" t="s">
        <v>275</v>
      </c>
      <c r="B152" s="16">
        <v>1</v>
      </c>
    </row>
    <row r="153" spans="1:4" x14ac:dyDescent="0.2">
      <c r="A153" s="134" t="s">
        <v>276</v>
      </c>
      <c r="B153" s="16">
        <v>1</v>
      </c>
    </row>
    <row r="154" spans="1:4" x14ac:dyDescent="0.2">
      <c r="A154" s="134" t="s">
        <v>277</v>
      </c>
      <c r="B154" s="16">
        <v>1</v>
      </c>
    </row>
    <row r="155" spans="1:4" x14ac:dyDescent="0.2">
      <c r="A155" s="134" t="s">
        <v>278</v>
      </c>
      <c r="B155" s="16">
        <v>1</v>
      </c>
    </row>
    <row r="156" spans="1:4" x14ac:dyDescent="0.2">
      <c r="A156" s="134" t="s">
        <v>279</v>
      </c>
      <c r="B156" s="16">
        <v>3</v>
      </c>
    </row>
    <row r="157" spans="1:4" x14ac:dyDescent="0.2">
      <c r="A157" s="134" t="s">
        <v>280</v>
      </c>
      <c r="B157" s="16">
        <v>2</v>
      </c>
    </row>
    <row r="158" spans="1:4" x14ac:dyDescent="0.2">
      <c r="A158" s="134" t="s">
        <v>281</v>
      </c>
      <c r="B158" s="16">
        <v>5</v>
      </c>
    </row>
    <row r="159" spans="1:4" x14ac:dyDescent="0.2">
      <c r="A159" s="134" t="s">
        <v>282</v>
      </c>
      <c r="B159" s="16">
        <v>1</v>
      </c>
    </row>
    <row r="160" spans="1:4" x14ac:dyDescent="0.2">
      <c r="A160" s="134" t="s">
        <v>283</v>
      </c>
      <c r="B160" s="16">
        <v>3</v>
      </c>
    </row>
    <row r="161" spans="1:4" x14ac:dyDescent="0.2">
      <c r="A161" s="134" t="s">
        <v>284</v>
      </c>
      <c r="B161" s="16">
        <v>1</v>
      </c>
    </row>
    <row r="162" spans="1:4" x14ac:dyDescent="0.2">
      <c r="A162" s="134" t="s">
        <v>285</v>
      </c>
      <c r="B162" s="16">
        <v>2</v>
      </c>
    </row>
    <row r="163" spans="1:4" x14ac:dyDescent="0.2">
      <c r="A163" s="134" t="s">
        <v>286</v>
      </c>
      <c r="B163" s="16">
        <v>1</v>
      </c>
    </row>
    <row r="164" spans="1:4" x14ac:dyDescent="0.2">
      <c r="A164" s="134" t="s">
        <v>287</v>
      </c>
      <c r="B164" s="16">
        <v>1</v>
      </c>
    </row>
    <row r="165" spans="1:4" x14ac:dyDescent="0.2">
      <c r="A165" s="134" t="s">
        <v>288</v>
      </c>
      <c r="B165" s="16">
        <v>1</v>
      </c>
    </row>
    <row r="166" spans="1:4" x14ac:dyDescent="0.2">
      <c r="A166" s="134" t="s">
        <v>289</v>
      </c>
      <c r="B166" s="16">
        <v>5</v>
      </c>
    </row>
    <row r="167" spans="1:4" x14ac:dyDescent="0.2">
      <c r="A167" s="134" t="s">
        <v>290</v>
      </c>
      <c r="B167" s="16">
        <v>2</v>
      </c>
    </row>
    <row r="168" spans="1:4" ht="13.5" thickBot="1" x14ac:dyDescent="0.25">
      <c r="A168" s="134" t="s">
        <v>291</v>
      </c>
      <c r="B168" s="16">
        <v>1</v>
      </c>
    </row>
    <row r="169" spans="1:4" ht="13.5" thickBot="1" x14ac:dyDescent="0.25">
      <c r="A169" s="37" t="s">
        <v>58</v>
      </c>
      <c r="B169" s="31">
        <f>SUM(B150:B168)</f>
        <v>36</v>
      </c>
    </row>
    <row r="170" spans="1:4" x14ac:dyDescent="0.2">
      <c r="A170" s="184"/>
      <c r="B170" s="185"/>
    </row>
    <row r="171" spans="1:4" x14ac:dyDescent="0.2">
      <c r="A171" s="184"/>
      <c r="B171" s="185"/>
    </row>
    <row r="172" spans="1:4" x14ac:dyDescent="0.2">
      <c r="A172" s="22" t="s">
        <v>398</v>
      </c>
    </row>
    <row r="173" spans="1:4" x14ac:dyDescent="0.2">
      <c r="A173" s="3">
        <f>SUM(B61+B103+B108+B148+B169)</f>
        <v>480</v>
      </c>
    </row>
    <row r="174" spans="1:4" ht="9.75" customHeight="1" thickBot="1" x14ac:dyDescent="0.25"/>
    <row r="175" spans="1:4" ht="13.5" thickBot="1" x14ac:dyDescent="0.25">
      <c r="A175" s="186" t="s">
        <v>106</v>
      </c>
      <c r="B175" s="187"/>
      <c r="C175" s="187"/>
      <c r="D175" s="188"/>
    </row>
    <row r="176" spans="1:4" ht="13.5" thickBot="1" x14ac:dyDescent="0.25"/>
    <row r="177" spans="1:4" ht="13.5" thickBot="1" x14ac:dyDescent="0.25">
      <c r="A177" s="69" t="s">
        <v>107</v>
      </c>
      <c r="B177" s="70"/>
      <c r="C177" s="70"/>
      <c r="D177" s="178"/>
    </row>
    <row r="178" spans="1:4" x14ac:dyDescent="0.2">
      <c r="A178" s="71" t="s">
        <v>108</v>
      </c>
      <c r="B178" s="72"/>
      <c r="C178" s="73" t="s">
        <v>109</v>
      </c>
      <c r="D178" s="179"/>
    </row>
    <row r="179" spans="1:4" x14ac:dyDescent="0.2">
      <c r="A179" s="74" t="s">
        <v>110</v>
      </c>
      <c r="B179" s="75"/>
      <c r="C179" s="76">
        <v>53</v>
      </c>
      <c r="D179" s="180"/>
    </row>
    <row r="180" spans="1:4" x14ac:dyDescent="0.2">
      <c r="A180" s="2" t="s">
        <v>111</v>
      </c>
      <c r="B180" s="77"/>
      <c r="C180" s="78">
        <v>2</v>
      </c>
      <c r="D180" s="181"/>
    </row>
    <row r="181" spans="1:4" x14ac:dyDescent="0.2">
      <c r="A181" s="1" t="s">
        <v>112</v>
      </c>
      <c r="B181" s="79"/>
      <c r="C181" s="80">
        <v>29</v>
      </c>
      <c r="D181" s="182"/>
    </row>
    <row r="182" spans="1:4" x14ac:dyDescent="0.2">
      <c r="A182" s="163" t="s">
        <v>22</v>
      </c>
      <c r="B182" s="79"/>
      <c r="C182" s="80">
        <v>4</v>
      </c>
      <c r="D182" s="182"/>
    </row>
    <row r="183" spans="1:4" x14ac:dyDescent="0.2">
      <c r="A183" s="81" t="s">
        <v>2</v>
      </c>
      <c r="B183" s="82"/>
      <c r="C183" s="83">
        <f>SUM(C179:C182)</f>
        <v>88</v>
      </c>
      <c r="D183" s="183"/>
    </row>
    <row r="184" spans="1:4" ht="13.5" thickBot="1" x14ac:dyDescent="0.25"/>
    <row r="185" spans="1:4" ht="13.5" thickBot="1" x14ac:dyDescent="0.25">
      <c r="A185" s="69" t="s">
        <v>114</v>
      </c>
      <c r="B185" s="70"/>
      <c r="C185" s="70"/>
      <c r="D185" s="178"/>
    </row>
    <row r="186" spans="1:4" x14ac:dyDescent="0.2">
      <c r="A186" s="71" t="s">
        <v>113</v>
      </c>
      <c r="B186" s="72"/>
      <c r="C186" s="73">
        <v>188</v>
      </c>
      <c r="D186" s="179"/>
    </row>
  </sheetData>
  <mergeCells count="41">
    <mergeCell ref="A1:D2"/>
    <mergeCell ref="B17:C17"/>
    <mergeCell ref="A8:D8"/>
    <mergeCell ref="A11:D11"/>
    <mergeCell ref="A12:D12"/>
    <mergeCell ref="B9:D9"/>
    <mergeCell ref="B14:C14"/>
    <mergeCell ref="B13:C13"/>
    <mergeCell ref="A15:D15"/>
    <mergeCell ref="B34:C34"/>
    <mergeCell ref="B33:C33"/>
    <mergeCell ref="B35:C35"/>
    <mergeCell ref="B21:C21"/>
    <mergeCell ref="B31:C31"/>
    <mergeCell ref="B23:C23"/>
    <mergeCell ref="B26:C26"/>
    <mergeCell ref="B30:C30"/>
    <mergeCell ref="B25:C25"/>
    <mergeCell ref="B28:C28"/>
    <mergeCell ref="B29:C29"/>
    <mergeCell ref="B27:C27"/>
    <mergeCell ref="B32:C32"/>
    <mergeCell ref="A4:D4"/>
    <mergeCell ref="B5:D5"/>
    <mergeCell ref="B6:D6"/>
    <mergeCell ref="B22:C22"/>
    <mergeCell ref="B24:C24"/>
    <mergeCell ref="A20:D20"/>
    <mergeCell ref="B16:C16"/>
    <mergeCell ref="A175:D175"/>
    <mergeCell ref="A62:D62"/>
    <mergeCell ref="A111:D111"/>
    <mergeCell ref="A50:D50"/>
    <mergeCell ref="B39:C39"/>
    <mergeCell ref="A149:D149"/>
    <mergeCell ref="A109:D109"/>
    <mergeCell ref="A48:D48"/>
    <mergeCell ref="A42:D42"/>
    <mergeCell ref="A59:D59"/>
    <mergeCell ref="A104:D104"/>
    <mergeCell ref="B44:D44"/>
  </mergeCells>
  <phoneticPr fontId="3" type="noConversion"/>
  <pageMargins left="1.299212598425197" right="0.74803149606299213" top="0.98425196850393704" bottom="0.98425196850393704" header="0" footer="0"/>
  <pageSetup paperSize="9" scale="85" orientation="portrait" r:id="rId1"/>
  <headerFooter alignWithMargins="0">
    <oddHeader>&amp;C&amp;G</oddHeader>
  </headerFooter>
  <rowBreaks count="2" manualBreakCount="2">
    <brk id="35" max="16383" man="1"/>
    <brk id="110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94"/>
  <sheetViews>
    <sheetView topLeftCell="A131" workbookViewId="0">
      <selection activeCell="H134" sqref="H134:H164"/>
    </sheetView>
  </sheetViews>
  <sheetFormatPr baseColWidth="10" defaultColWidth="11.42578125" defaultRowHeight="12.75" x14ac:dyDescent="0.2"/>
  <cols>
    <col min="2" max="2" width="12.28515625" customWidth="1"/>
    <col min="3" max="3" width="12.85546875" customWidth="1"/>
    <col min="4" max="4" width="12" customWidth="1"/>
    <col min="5" max="5" width="12.28515625" customWidth="1"/>
    <col min="6" max="6" width="16.7109375" customWidth="1"/>
    <col min="7" max="7" width="16.42578125" customWidth="1"/>
    <col min="8" max="8" width="16" customWidth="1"/>
    <col min="9" max="9" width="12.85546875" customWidth="1"/>
    <col min="10" max="10" width="12.28515625" customWidth="1"/>
    <col min="11" max="11" width="12.140625" customWidth="1"/>
    <col min="12" max="12" width="17.42578125" customWidth="1"/>
    <col min="13" max="13" width="12.7109375" customWidth="1"/>
  </cols>
  <sheetData>
    <row r="1" spans="1:10" ht="18.75" thickBot="1" x14ac:dyDescent="0.3">
      <c r="A1" s="58" t="s">
        <v>115</v>
      </c>
      <c r="B1" s="59"/>
      <c r="C1" s="59"/>
      <c r="D1" s="59"/>
      <c r="E1" s="60"/>
      <c r="F1" s="60"/>
      <c r="G1" s="59"/>
      <c r="H1" s="61"/>
    </row>
    <row r="2" spans="1:10" ht="13.5" thickBot="1" x14ac:dyDescent="0.25"/>
    <row r="3" spans="1:10" ht="13.5" thickBot="1" x14ac:dyDescent="0.25">
      <c r="A3" s="41" t="s">
        <v>85</v>
      </c>
      <c r="B3" s="42"/>
      <c r="C3" s="42"/>
      <c r="D3" s="42"/>
      <c r="E3" s="42"/>
      <c r="F3" s="42"/>
      <c r="G3" s="84"/>
    </row>
    <row r="4" spans="1:10" ht="13.5" thickBot="1" x14ac:dyDescent="0.25">
      <c r="A4" s="45" t="s">
        <v>86</v>
      </c>
      <c r="B4" s="46"/>
      <c r="C4" s="89" t="s">
        <v>117</v>
      </c>
      <c r="D4" s="85" t="s">
        <v>88</v>
      </c>
      <c r="E4" s="85" t="s">
        <v>87</v>
      </c>
      <c r="F4" s="85" t="s">
        <v>13</v>
      </c>
      <c r="G4" s="90" t="s">
        <v>89</v>
      </c>
    </row>
    <row r="5" spans="1:10" x14ac:dyDescent="0.2">
      <c r="A5" s="252" t="s">
        <v>118</v>
      </c>
      <c r="B5" s="253"/>
      <c r="C5" s="105" t="s">
        <v>130</v>
      </c>
      <c r="D5" s="106">
        <v>40924</v>
      </c>
      <c r="E5" s="107">
        <v>3</v>
      </c>
      <c r="F5" s="107">
        <f>28+30+28</f>
        <v>86</v>
      </c>
      <c r="G5" s="108">
        <v>6</v>
      </c>
      <c r="H5" s="101" t="s">
        <v>123</v>
      </c>
    </row>
    <row r="6" spans="1:10" x14ac:dyDescent="0.2">
      <c r="A6" s="248" t="s">
        <v>320</v>
      </c>
      <c r="B6" s="239"/>
      <c r="C6" s="43" t="s">
        <v>119</v>
      </c>
      <c r="D6" s="99">
        <v>40924</v>
      </c>
      <c r="E6" s="43">
        <v>1</v>
      </c>
      <c r="F6" s="43">
        <v>23</v>
      </c>
      <c r="G6" s="109">
        <v>2</v>
      </c>
      <c r="H6" s="102" t="s">
        <v>124</v>
      </c>
      <c r="I6" s="102" t="s">
        <v>127</v>
      </c>
      <c r="J6" s="102" t="s">
        <v>129</v>
      </c>
    </row>
    <row r="7" spans="1:10" x14ac:dyDescent="0.2">
      <c r="A7" s="248" t="s">
        <v>320</v>
      </c>
      <c r="B7" s="239"/>
      <c r="C7" s="43" t="s">
        <v>119</v>
      </c>
      <c r="D7" s="99">
        <v>40927</v>
      </c>
      <c r="E7" s="43">
        <v>2</v>
      </c>
      <c r="F7" s="43">
        <f>25+27</f>
        <v>52</v>
      </c>
      <c r="G7" s="109">
        <v>2</v>
      </c>
      <c r="H7" s="101" t="s">
        <v>125</v>
      </c>
      <c r="J7" s="101" t="s">
        <v>128</v>
      </c>
    </row>
    <row r="8" spans="1:10" x14ac:dyDescent="0.2">
      <c r="A8" s="248" t="s">
        <v>321</v>
      </c>
      <c r="B8" s="239"/>
      <c r="C8" s="43" t="s">
        <v>119</v>
      </c>
      <c r="D8" s="99">
        <v>40931</v>
      </c>
      <c r="E8" s="43">
        <v>1</v>
      </c>
      <c r="F8" s="43">
        <v>24</v>
      </c>
      <c r="G8" s="109">
        <v>2</v>
      </c>
      <c r="H8" s="103" t="s">
        <v>126</v>
      </c>
    </row>
    <row r="9" spans="1:10" x14ac:dyDescent="0.2">
      <c r="A9" s="250" t="s">
        <v>120</v>
      </c>
      <c r="B9" s="239"/>
      <c r="C9" s="104" t="s">
        <v>130</v>
      </c>
      <c r="D9" s="99">
        <v>40932</v>
      </c>
      <c r="E9" s="43">
        <v>2</v>
      </c>
      <c r="F9" s="43">
        <f>24+26</f>
        <v>50</v>
      </c>
      <c r="G9" s="109">
        <v>5</v>
      </c>
    </row>
    <row r="10" spans="1:10" x14ac:dyDescent="0.2">
      <c r="A10" s="250" t="s">
        <v>121</v>
      </c>
      <c r="B10" s="239"/>
      <c r="C10" s="104" t="s">
        <v>130</v>
      </c>
      <c r="D10" s="99">
        <v>40933</v>
      </c>
      <c r="E10" s="100">
        <v>2</v>
      </c>
      <c r="F10" s="43">
        <v>48</v>
      </c>
      <c r="G10" s="109">
        <v>2</v>
      </c>
    </row>
    <row r="11" spans="1:10" x14ac:dyDescent="0.2">
      <c r="A11" s="248" t="s">
        <v>321</v>
      </c>
      <c r="B11" s="239"/>
      <c r="C11" s="43" t="s">
        <v>119</v>
      </c>
      <c r="D11" s="99">
        <v>40934</v>
      </c>
      <c r="E11" s="43">
        <v>2</v>
      </c>
      <c r="F11" s="43">
        <f>27+28</f>
        <v>55</v>
      </c>
      <c r="G11" s="109">
        <v>4</v>
      </c>
    </row>
    <row r="12" spans="1:10" ht="13.5" thickBot="1" x14ac:dyDescent="0.25">
      <c r="A12" s="240" t="s">
        <v>122</v>
      </c>
      <c r="B12" s="241"/>
      <c r="C12" s="110" t="s">
        <v>119</v>
      </c>
      <c r="D12" s="111">
        <v>40934</v>
      </c>
      <c r="E12" s="110">
        <v>1</v>
      </c>
      <c r="F12" s="110">
        <v>25</v>
      </c>
      <c r="G12" s="112">
        <v>2</v>
      </c>
    </row>
    <row r="13" spans="1:10" x14ac:dyDescent="0.2">
      <c r="A13" s="252" t="s">
        <v>131</v>
      </c>
      <c r="B13" s="253"/>
      <c r="C13" s="107" t="s">
        <v>130</v>
      </c>
      <c r="D13" s="106">
        <v>40924</v>
      </c>
      <c r="E13" s="107">
        <v>2</v>
      </c>
      <c r="F13" s="107">
        <v>57</v>
      </c>
      <c r="G13" s="108">
        <v>4</v>
      </c>
      <c r="H13" s="101" t="s">
        <v>135</v>
      </c>
      <c r="I13" s="101"/>
    </row>
    <row r="14" spans="1:10" x14ac:dyDescent="0.2">
      <c r="A14" s="248" t="s">
        <v>322</v>
      </c>
      <c r="B14" s="239"/>
      <c r="C14" s="43" t="s">
        <v>119</v>
      </c>
      <c r="D14" s="99">
        <v>40926</v>
      </c>
      <c r="E14" s="43">
        <v>1</v>
      </c>
      <c r="F14" s="43">
        <v>26</v>
      </c>
      <c r="G14" s="109">
        <v>2</v>
      </c>
      <c r="H14" s="114" t="s">
        <v>299</v>
      </c>
      <c r="I14" s="114" t="s">
        <v>300</v>
      </c>
      <c r="J14" s="114" t="s">
        <v>264</v>
      </c>
    </row>
    <row r="15" spans="1:10" x14ac:dyDescent="0.2">
      <c r="A15" s="250" t="s">
        <v>132</v>
      </c>
      <c r="B15" s="239"/>
      <c r="C15" s="43" t="s">
        <v>119</v>
      </c>
      <c r="D15" s="99">
        <v>40926</v>
      </c>
      <c r="E15" s="43">
        <v>1</v>
      </c>
      <c r="F15" s="43">
        <v>14</v>
      </c>
      <c r="G15" s="109">
        <v>2</v>
      </c>
      <c r="H15" s="279" t="s">
        <v>301</v>
      </c>
      <c r="I15" s="247"/>
      <c r="J15" s="101" t="s">
        <v>303</v>
      </c>
    </row>
    <row r="16" spans="1:10" x14ac:dyDescent="0.2">
      <c r="A16" s="248" t="s">
        <v>323</v>
      </c>
      <c r="B16" s="239"/>
      <c r="C16" s="43" t="s">
        <v>119</v>
      </c>
      <c r="D16" s="99">
        <v>40928</v>
      </c>
      <c r="E16" s="43">
        <v>1</v>
      </c>
      <c r="F16" s="43">
        <v>24</v>
      </c>
      <c r="G16" s="109">
        <v>1</v>
      </c>
      <c r="H16" s="280" t="s">
        <v>302</v>
      </c>
      <c r="I16" s="249"/>
    </row>
    <row r="17" spans="1:16" x14ac:dyDescent="0.2">
      <c r="A17" s="248" t="s">
        <v>322</v>
      </c>
      <c r="B17" s="239"/>
      <c r="C17" s="43" t="s">
        <v>119</v>
      </c>
      <c r="D17" s="99">
        <v>40931</v>
      </c>
      <c r="E17" s="43">
        <v>1</v>
      </c>
      <c r="F17" s="43">
        <v>29</v>
      </c>
      <c r="G17" s="109">
        <v>2</v>
      </c>
    </row>
    <row r="18" spans="1:16" x14ac:dyDescent="0.2">
      <c r="A18" s="248" t="s">
        <v>323</v>
      </c>
      <c r="B18" s="239"/>
      <c r="C18" s="43" t="s">
        <v>119</v>
      </c>
      <c r="D18" s="99">
        <v>40931</v>
      </c>
      <c r="E18" s="43">
        <v>1</v>
      </c>
      <c r="F18" s="43">
        <v>22</v>
      </c>
      <c r="G18" s="109">
        <v>1</v>
      </c>
    </row>
    <row r="19" spans="1:16" x14ac:dyDescent="0.2">
      <c r="A19" s="248" t="s">
        <v>323</v>
      </c>
      <c r="B19" s="239"/>
      <c r="C19" s="43" t="s">
        <v>119</v>
      </c>
      <c r="D19" s="99">
        <v>40932</v>
      </c>
      <c r="E19" s="43">
        <v>1</v>
      </c>
      <c r="F19" s="43">
        <v>23</v>
      </c>
      <c r="G19" s="109">
        <v>1</v>
      </c>
      <c r="H19" s="116"/>
    </row>
    <row r="20" spans="1:16" x14ac:dyDescent="0.2">
      <c r="A20" s="250" t="s">
        <v>133</v>
      </c>
      <c r="B20" s="239"/>
      <c r="C20" s="43" t="s">
        <v>130</v>
      </c>
      <c r="D20" s="99">
        <v>40933</v>
      </c>
      <c r="E20" s="43">
        <v>1</v>
      </c>
      <c r="F20" s="43">
        <v>19</v>
      </c>
      <c r="G20" s="109">
        <v>2</v>
      </c>
    </row>
    <row r="21" spans="1:16" x14ac:dyDescent="0.2">
      <c r="A21" s="248" t="s">
        <v>322</v>
      </c>
      <c r="B21" s="239"/>
      <c r="C21" s="43" t="s">
        <v>119</v>
      </c>
      <c r="D21" s="99">
        <v>40933</v>
      </c>
      <c r="E21" s="43">
        <v>1</v>
      </c>
      <c r="F21" s="43">
        <v>18</v>
      </c>
      <c r="G21" s="109">
        <v>2</v>
      </c>
    </row>
    <row r="22" spans="1:16" x14ac:dyDescent="0.2">
      <c r="A22" s="250" t="s">
        <v>134</v>
      </c>
      <c r="B22" s="239"/>
      <c r="C22" s="43" t="s">
        <v>119</v>
      </c>
      <c r="D22" s="99">
        <v>40934</v>
      </c>
      <c r="E22" s="43">
        <v>1</v>
      </c>
      <c r="F22" s="43">
        <v>16</v>
      </c>
      <c r="G22" s="109">
        <v>2</v>
      </c>
    </row>
    <row r="23" spans="1:16" ht="13.5" customHeight="1" thickBot="1" x14ac:dyDescent="0.25">
      <c r="A23" s="248" t="s">
        <v>324</v>
      </c>
      <c r="B23" s="239"/>
      <c r="C23" s="43" t="s">
        <v>119</v>
      </c>
      <c r="D23" s="99">
        <v>40935</v>
      </c>
      <c r="E23" s="43">
        <v>3</v>
      </c>
      <c r="F23" s="43">
        <f>17+19+23</f>
        <v>59</v>
      </c>
      <c r="G23" s="109">
        <v>7</v>
      </c>
    </row>
    <row r="24" spans="1:16" x14ac:dyDescent="0.2">
      <c r="A24" s="252" t="s">
        <v>162</v>
      </c>
      <c r="B24" s="253"/>
      <c r="C24" s="107" t="s">
        <v>22</v>
      </c>
      <c r="D24" s="106">
        <v>40938</v>
      </c>
      <c r="E24" s="107">
        <v>1</v>
      </c>
      <c r="F24" s="107">
        <v>10</v>
      </c>
      <c r="G24" s="108">
        <v>1</v>
      </c>
      <c r="H24" s="101" t="s">
        <v>82</v>
      </c>
      <c r="I24" s="101"/>
      <c r="M24" s="101" t="s">
        <v>176</v>
      </c>
      <c r="N24" s="101"/>
    </row>
    <row r="25" spans="1:16" x14ac:dyDescent="0.2">
      <c r="A25" s="250" t="s">
        <v>163</v>
      </c>
      <c r="B25" s="239"/>
      <c r="C25" s="43" t="s">
        <v>130</v>
      </c>
      <c r="D25" s="99">
        <v>40940</v>
      </c>
      <c r="E25" s="43">
        <v>1</v>
      </c>
      <c r="F25" s="43">
        <v>9</v>
      </c>
      <c r="G25" s="109">
        <v>2</v>
      </c>
      <c r="H25" s="114" t="s">
        <v>165</v>
      </c>
      <c r="I25" s="114" t="s">
        <v>166</v>
      </c>
      <c r="J25" s="114" t="s">
        <v>167</v>
      </c>
      <c r="K25" s="115" t="s">
        <v>168</v>
      </c>
      <c r="M25" s="114" t="s">
        <v>165</v>
      </c>
      <c r="N25" s="114" t="s">
        <v>172</v>
      </c>
      <c r="O25" s="114"/>
      <c r="P25" s="115"/>
    </row>
    <row r="26" spans="1:16" ht="13.5" thickBot="1" x14ac:dyDescent="0.25">
      <c r="A26" s="240" t="s">
        <v>162</v>
      </c>
      <c r="B26" s="241"/>
      <c r="C26" s="110" t="s">
        <v>22</v>
      </c>
      <c r="D26" s="111">
        <v>40941</v>
      </c>
      <c r="E26" s="110">
        <v>1</v>
      </c>
      <c r="F26" s="110">
        <v>9</v>
      </c>
      <c r="G26" s="112">
        <v>1</v>
      </c>
      <c r="H26" s="101" t="s">
        <v>170</v>
      </c>
      <c r="J26" s="101" t="s">
        <v>169</v>
      </c>
      <c r="M26" s="101" t="s">
        <v>173</v>
      </c>
      <c r="O26" s="101" t="s">
        <v>174</v>
      </c>
    </row>
    <row r="27" spans="1:16" x14ac:dyDescent="0.2">
      <c r="A27" s="252" t="s">
        <v>178</v>
      </c>
      <c r="B27" s="253"/>
      <c r="C27" s="107" t="s">
        <v>119</v>
      </c>
      <c r="D27" s="106">
        <v>40945</v>
      </c>
      <c r="E27" s="107">
        <v>2</v>
      </c>
      <c r="F27" s="107">
        <v>45</v>
      </c>
      <c r="G27" s="108">
        <v>3</v>
      </c>
      <c r="H27" s="103" t="s">
        <v>171</v>
      </c>
      <c r="M27" s="103" t="s">
        <v>175</v>
      </c>
    </row>
    <row r="28" spans="1:16" x14ac:dyDescent="0.2">
      <c r="A28" s="250" t="s">
        <v>179</v>
      </c>
      <c r="B28" s="239"/>
      <c r="C28" s="43" t="s">
        <v>119</v>
      </c>
      <c r="D28" s="43" t="s">
        <v>164</v>
      </c>
      <c r="E28" s="43">
        <v>3</v>
      </c>
      <c r="F28" s="43">
        <v>51</v>
      </c>
      <c r="G28" s="109">
        <v>4</v>
      </c>
    </row>
    <row r="29" spans="1:16" ht="13.5" thickBot="1" x14ac:dyDescent="0.25">
      <c r="A29" s="240" t="s">
        <v>180</v>
      </c>
      <c r="B29" s="241"/>
      <c r="C29" s="110" t="s">
        <v>119</v>
      </c>
      <c r="D29" s="111">
        <v>40948</v>
      </c>
      <c r="E29" s="110">
        <v>1</v>
      </c>
      <c r="F29" s="110">
        <v>21</v>
      </c>
      <c r="G29" s="112">
        <v>2</v>
      </c>
    </row>
    <row r="30" spans="1:16" x14ac:dyDescent="0.2">
      <c r="A30" s="252" t="s">
        <v>181</v>
      </c>
      <c r="B30" s="253"/>
      <c r="C30" s="107" t="s">
        <v>182</v>
      </c>
      <c r="D30" s="106">
        <v>40939</v>
      </c>
      <c r="E30" s="107">
        <v>2</v>
      </c>
      <c r="F30" s="107">
        <v>44</v>
      </c>
      <c r="G30" s="108">
        <v>2</v>
      </c>
      <c r="H30" s="101" t="s">
        <v>177</v>
      </c>
      <c r="I30" s="101"/>
    </row>
    <row r="31" spans="1:16" x14ac:dyDescent="0.2">
      <c r="A31" s="250" t="s">
        <v>181</v>
      </c>
      <c r="B31" s="239"/>
      <c r="C31" s="43" t="s">
        <v>182</v>
      </c>
      <c r="D31" s="99">
        <v>40940</v>
      </c>
      <c r="E31" s="43">
        <v>1</v>
      </c>
      <c r="F31" s="43">
        <v>23</v>
      </c>
      <c r="G31" s="109">
        <v>1</v>
      </c>
      <c r="H31" s="114" t="s">
        <v>199</v>
      </c>
      <c r="I31" s="114" t="s">
        <v>136</v>
      </c>
      <c r="J31" s="114" t="s">
        <v>198</v>
      </c>
    </row>
    <row r="32" spans="1:16" x14ac:dyDescent="0.2">
      <c r="A32" s="250" t="s">
        <v>181</v>
      </c>
      <c r="B32" s="239"/>
      <c r="C32" s="43" t="s">
        <v>182</v>
      </c>
      <c r="D32" s="99">
        <v>40941</v>
      </c>
      <c r="E32" s="43">
        <v>1</v>
      </c>
      <c r="F32" s="43">
        <v>23</v>
      </c>
      <c r="G32" s="109">
        <v>1</v>
      </c>
      <c r="H32" s="237" t="s">
        <v>195</v>
      </c>
      <c r="I32" s="247"/>
      <c r="J32" s="247" t="s">
        <v>197</v>
      </c>
      <c r="K32" s="247"/>
      <c r="L32" s="247"/>
    </row>
    <row r="33" spans="1:11" x14ac:dyDescent="0.2">
      <c r="A33" s="250" t="s">
        <v>181</v>
      </c>
      <c r="B33" s="239"/>
      <c r="C33" s="43" t="s">
        <v>182</v>
      </c>
      <c r="D33" s="99">
        <v>40948</v>
      </c>
      <c r="E33" s="43">
        <v>1</v>
      </c>
      <c r="F33" s="43">
        <v>24</v>
      </c>
      <c r="G33" s="109">
        <v>2</v>
      </c>
      <c r="H33" s="249" t="s">
        <v>196</v>
      </c>
      <c r="I33" s="249"/>
    </row>
    <row r="34" spans="1:11" x14ac:dyDescent="0.2">
      <c r="A34" s="250" t="s">
        <v>183</v>
      </c>
      <c r="B34" s="239"/>
      <c r="C34" s="43" t="s">
        <v>182</v>
      </c>
      <c r="D34" s="99">
        <v>40939</v>
      </c>
      <c r="E34" s="43">
        <v>2</v>
      </c>
      <c r="F34" s="43">
        <v>56</v>
      </c>
      <c r="G34" s="109">
        <v>4</v>
      </c>
    </row>
    <row r="35" spans="1:11" x14ac:dyDescent="0.2">
      <c r="A35" s="250" t="s">
        <v>184</v>
      </c>
      <c r="B35" s="239"/>
      <c r="C35" s="43" t="s">
        <v>185</v>
      </c>
      <c r="D35" s="99">
        <v>40940</v>
      </c>
      <c r="E35" s="43">
        <v>1</v>
      </c>
      <c r="F35" s="43">
        <v>20</v>
      </c>
      <c r="G35" s="109">
        <v>2</v>
      </c>
    </row>
    <row r="36" spans="1:11" x14ac:dyDescent="0.2">
      <c r="A36" s="250" t="s">
        <v>186</v>
      </c>
      <c r="B36" s="239"/>
      <c r="C36" s="43" t="s">
        <v>185</v>
      </c>
      <c r="D36" s="99">
        <v>40940</v>
      </c>
      <c r="E36" s="43">
        <v>1</v>
      </c>
      <c r="F36" s="43">
        <v>35</v>
      </c>
      <c r="G36" s="109">
        <v>2</v>
      </c>
    </row>
    <row r="37" spans="1:11" x14ac:dyDescent="0.2">
      <c r="A37" s="250" t="s">
        <v>187</v>
      </c>
      <c r="B37" s="239"/>
      <c r="C37" s="43" t="s">
        <v>185</v>
      </c>
      <c r="D37" s="99">
        <v>40941</v>
      </c>
      <c r="E37" s="43">
        <v>1</v>
      </c>
      <c r="F37" s="43">
        <v>22</v>
      </c>
      <c r="G37" s="109">
        <v>2</v>
      </c>
    </row>
    <row r="38" spans="1:11" x14ac:dyDescent="0.2">
      <c r="A38" s="250" t="s">
        <v>186</v>
      </c>
      <c r="B38" s="239"/>
      <c r="C38" s="43" t="s">
        <v>185</v>
      </c>
      <c r="D38" s="99">
        <v>40941</v>
      </c>
      <c r="E38" s="43">
        <v>1</v>
      </c>
      <c r="F38" s="43">
        <v>26</v>
      </c>
      <c r="G38" s="109">
        <v>2</v>
      </c>
    </row>
    <row r="39" spans="1:11" x14ac:dyDescent="0.2">
      <c r="A39" s="250" t="s">
        <v>188</v>
      </c>
      <c r="B39" s="239"/>
      <c r="C39" s="43" t="s">
        <v>185</v>
      </c>
      <c r="D39" s="99">
        <v>40941</v>
      </c>
      <c r="E39" s="43">
        <v>1</v>
      </c>
      <c r="F39" s="43">
        <v>23</v>
      </c>
      <c r="G39" s="109">
        <v>2</v>
      </c>
    </row>
    <row r="40" spans="1:11" x14ac:dyDescent="0.2">
      <c r="A40" s="250" t="s">
        <v>188</v>
      </c>
      <c r="B40" s="239"/>
      <c r="C40" s="43" t="s">
        <v>185</v>
      </c>
      <c r="D40" s="99">
        <v>40948</v>
      </c>
      <c r="E40" s="43">
        <v>2</v>
      </c>
      <c r="F40" s="43">
        <v>54</v>
      </c>
      <c r="G40" s="109">
        <v>4</v>
      </c>
    </row>
    <row r="41" spans="1:11" x14ac:dyDescent="0.2">
      <c r="A41" s="250" t="s">
        <v>189</v>
      </c>
      <c r="B41" s="239"/>
      <c r="C41" s="43" t="s">
        <v>185</v>
      </c>
      <c r="D41" s="99">
        <v>40942</v>
      </c>
      <c r="E41" s="43">
        <v>4</v>
      </c>
      <c r="F41" s="43">
        <v>101</v>
      </c>
      <c r="G41" s="109">
        <v>8</v>
      </c>
    </row>
    <row r="42" spans="1:11" x14ac:dyDescent="0.2">
      <c r="A42" s="250" t="s">
        <v>190</v>
      </c>
      <c r="B42" s="239"/>
      <c r="C42" s="43" t="s">
        <v>182</v>
      </c>
      <c r="D42" s="99">
        <v>40946</v>
      </c>
      <c r="E42" s="43">
        <v>1</v>
      </c>
      <c r="F42" s="43">
        <v>22</v>
      </c>
      <c r="G42" s="109">
        <v>2</v>
      </c>
    </row>
    <row r="43" spans="1:11" x14ac:dyDescent="0.2">
      <c r="A43" s="250" t="s">
        <v>191</v>
      </c>
      <c r="B43" s="239"/>
      <c r="C43" s="43" t="s">
        <v>182</v>
      </c>
      <c r="D43" s="99">
        <v>40947</v>
      </c>
      <c r="E43" s="43">
        <v>1</v>
      </c>
      <c r="F43" s="43">
        <v>14</v>
      </c>
      <c r="G43" s="109">
        <v>1</v>
      </c>
    </row>
    <row r="44" spans="1:11" x14ac:dyDescent="0.2">
      <c r="A44" s="250" t="s">
        <v>192</v>
      </c>
      <c r="B44" s="239"/>
      <c r="C44" s="43" t="s">
        <v>185</v>
      </c>
      <c r="D44" s="99">
        <v>40947</v>
      </c>
      <c r="E44" s="43">
        <v>3</v>
      </c>
      <c r="F44" s="43">
        <v>55</v>
      </c>
      <c r="G44" s="109">
        <v>5</v>
      </c>
    </row>
    <row r="45" spans="1:11" x14ac:dyDescent="0.2">
      <c r="A45" s="250" t="s">
        <v>193</v>
      </c>
      <c r="B45" s="239"/>
      <c r="C45" s="43" t="s">
        <v>182</v>
      </c>
      <c r="D45" s="99">
        <v>40948</v>
      </c>
      <c r="E45" s="43">
        <v>1</v>
      </c>
      <c r="F45" s="43">
        <v>40</v>
      </c>
      <c r="G45" s="109">
        <v>2</v>
      </c>
    </row>
    <row r="46" spans="1:11" ht="13.5" thickBot="1" x14ac:dyDescent="0.25">
      <c r="A46" s="240" t="s">
        <v>194</v>
      </c>
      <c r="B46" s="241"/>
      <c r="C46" s="110" t="s">
        <v>182</v>
      </c>
      <c r="D46" s="111">
        <v>40946</v>
      </c>
      <c r="E46" s="110">
        <v>1</v>
      </c>
      <c r="F46" s="110">
        <v>23</v>
      </c>
      <c r="G46" s="112">
        <v>2</v>
      </c>
    </row>
    <row r="47" spans="1:11" ht="12.75" customHeight="1" x14ac:dyDescent="0.2">
      <c r="A47" s="252" t="s">
        <v>201</v>
      </c>
      <c r="B47" s="253"/>
      <c r="C47" s="107" t="s">
        <v>185</v>
      </c>
      <c r="D47" s="106">
        <v>40952</v>
      </c>
      <c r="E47" s="107" t="s">
        <v>217</v>
      </c>
      <c r="F47" s="107">
        <v>28</v>
      </c>
      <c r="G47" s="108">
        <v>2</v>
      </c>
      <c r="H47" s="101" t="s">
        <v>200</v>
      </c>
      <c r="I47" s="101"/>
    </row>
    <row r="48" spans="1:11" ht="12.75" customHeight="1" x14ac:dyDescent="0.2">
      <c r="A48" s="250" t="s">
        <v>201</v>
      </c>
      <c r="B48" s="239"/>
      <c r="C48" s="43" t="s">
        <v>185</v>
      </c>
      <c r="D48" s="99">
        <v>40956</v>
      </c>
      <c r="E48" s="43" t="s">
        <v>217</v>
      </c>
      <c r="F48" s="43">
        <v>25</v>
      </c>
      <c r="G48" s="109">
        <v>2</v>
      </c>
      <c r="H48" s="114" t="s">
        <v>244</v>
      </c>
      <c r="I48" s="114" t="s">
        <v>245</v>
      </c>
      <c r="J48" s="114" t="s">
        <v>246</v>
      </c>
      <c r="K48" s="115" t="s">
        <v>247</v>
      </c>
    </row>
    <row r="49" spans="1:12" ht="12.75" customHeight="1" x14ac:dyDescent="0.2">
      <c r="A49" s="250" t="s">
        <v>202</v>
      </c>
      <c r="B49" s="239"/>
      <c r="C49" s="43" t="s">
        <v>182</v>
      </c>
      <c r="D49" s="99">
        <v>40952</v>
      </c>
      <c r="E49" s="43" t="s">
        <v>217</v>
      </c>
      <c r="F49" s="43">
        <v>31</v>
      </c>
      <c r="G49" s="109">
        <v>2</v>
      </c>
      <c r="H49" s="237" t="s">
        <v>241</v>
      </c>
      <c r="I49" s="247"/>
      <c r="J49" s="247" t="s">
        <v>243</v>
      </c>
      <c r="K49" s="247"/>
      <c r="L49" s="247"/>
    </row>
    <row r="50" spans="1:12" ht="12.75" customHeight="1" x14ac:dyDescent="0.2">
      <c r="A50" s="250" t="s">
        <v>202</v>
      </c>
      <c r="B50" s="239"/>
      <c r="C50" s="43" t="s">
        <v>182</v>
      </c>
      <c r="D50" s="99">
        <v>40953</v>
      </c>
      <c r="E50" s="43" t="s">
        <v>217</v>
      </c>
      <c r="F50" s="43">
        <v>22</v>
      </c>
      <c r="G50" s="109">
        <v>1</v>
      </c>
      <c r="H50" s="249" t="s">
        <v>242</v>
      </c>
      <c r="I50" s="249"/>
    </row>
    <row r="51" spans="1:12" ht="12.75" customHeight="1" x14ac:dyDescent="0.2">
      <c r="A51" s="250" t="s">
        <v>202</v>
      </c>
      <c r="B51" s="239"/>
      <c r="C51" s="43" t="s">
        <v>182</v>
      </c>
      <c r="D51" s="99">
        <v>40953</v>
      </c>
      <c r="E51" s="43" t="s">
        <v>217</v>
      </c>
      <c r="F51" s="43">
        <v>23</v>
      </c>
      <c r="G51" s="109">
        <v>1</v>
      </c>
    </row>
    <row r="52" spans="1:12" ht="12.75" customHeight="1" x14ac:dyDescent="0.2">
      <c r="A52" s="250" t="s">
        <v>202</v>
      </c>
      <c r="B52" s="239"/>
      <c r="C52" s="43" t="s">
        <v>182</v>
      </c>
      <c r="D52" s="99">
        <v>40953</v>
      </c>
      <c r="E52" s="43" t="s">
        <v>217</v>
      </c>
      <c r="F52" s="43">
        <v>26</v>
      </c>
      <c r="G52" s="109">
        <v>1</v>
      </c>
    </row>
    <row r="53" spans="1:12" x14ac:dyDescent="0.2">
      <c r="A53" s="250" t="s">
        <v>203</v>
      </c>
      <c r="B53" s="239"/>
      <c r="C53" s="43" t="s">
        <v>182</v>
      </c>
      <c r="D53" s="99">
        <v>40952</v>
      </c>
      <c r="E53" s="43" t="s">
        <v>217</v>
      </c>
      <c r="F53" s="43">
        <v>30</v>
      </c>
      <c r="G53" s="109">
        <v>1</v>
      </c>
    </row>
    <row r="54" spans="1:12" x14ac:dyDescent="0.2">
      <c r="A54" s="250" t="s">
        <v>203</v>
      </c>
      <c r="B54" s="239"/>
      <c r="C54" s="43" t="s">
        <v>182</v>
      </c>
      <c r="D54" s="99">
        <v>40954</v>
      </c>
      <c r="E54" s="43" t="s">
        <v>217</v>
      </c>
      <c r="F54" s="43">
        <v>20</v>
      </c>
      <c r="G54" s="109">
        <v>1</v>
      </c>
    </row>
    <row r="55" spans="1:12" ht="12.75" customHeight="1" x14ac:dyDescent="0.2">
      <c r="A55" s="250" t="s">
        <v>204</v>
      </c>
      <c r="B55" s="239"/>
      <c r="C55" s="43" t="s">
        <v>182</v>
      </c>
      <c r="D55" s="99">
        <v>40952</v>
      </c>
      <c r="E55" s="43" t="s">
        <v>217</v>
      </c>
      <c r="F55" s="43">
        <v>16</v>
      </c>
      <c r="G55" s="109">
        <v>1</v>
      </c>
    </row>
    <row r="56" spans="1:12" ht="12.75" customHeight="1" x14ac:dyDescent="0.2">
      <c r="A56" s="250" t="s">
        <v>205</v>
      </c>
      <c r="B56" s="239"/>
      <c r="C56" s="43" t="s">
        <v>185</v>
      </c>
      <c r="D56" s="99">
        <v>40967</v>
      </c>
      <c r="E56" s="43" t="s">
        <v>218</v>
      </c>
      <c r="F56" s="43">
        <v>34</v>
      </c>
      <c r="G56" s="109">
        <v>2</v>
      </c>
    </row>
    <row r="57" spans="1:12" ht="12.75" customHeight="1" x14ac:dyDescent="0.2">
      <c r="A57" s="250" t="s">
        <v>205</v>
      </c>
      <c r="B57" s="239"/>
      <c r="C57" s="43" t="s">
        <v>185</v>
      </c>
      <c r="D57" s="99">
        <v>40967</v>
      </c>
      <c r="E57" s="43" t="s">
        <v>217</v>
      </c>
      <c r="F57" s="43">
        <v>23</v>
      </c>
      <c r="G57" s="109">
        <v>2</v>
      </c>
    </row>
    <row r="58" spans="1:12" ht="12.75" customHeight="1" x14ac:dyDescent="0.2">
      <c r="A58" s="250" t="s">
        <v>205</v>
      </c>
      <c r="B58" s="239"/>
      <c r="C58" s="43" t="s">
        <v>185</v>
      </c>
      <c r="D58" s="99">
        <v>40967</v>
      </c>
      <c r="E58" s="43" t="s">
        <v>217</v>
      </c>
      <c r="F58" s="43">
        <v>21</v>
      </c>
      <c r="G58" s="109">
        <v>2</v>
      </c>
    </row>
    <row r="59" spans="1:12" ht="12.75" customHeight="1" x14ac:dyDescent="0.2">
      <c r="A59" s="250" t="s">
        <v>206</v>
      </c>
      <c r="B59" s="239"/>
      <c r="C59" s="43" t="s">
        <v>182</v>
      </c>
      <c r="D59" s="99">
        <v>40954</v>
      </c>
      <c r="E59" s="43" t="s">
        <v>217</v>
      </c>
      <c r="F59" s="43">
        <v>22</v>
      </c>
      <c r="G59" s="109">
        <v>1</v>
      </c>
    </row>
    <row r="60" spans="1:12" ht="12.75" customHeight="1" x14ac:dyDescent="0.2">
      <c r="A60" s="250" t="s">
        <v>207</v>
      </c>
      <c r="B60" s="239"/>
      <c r="C60" s="43" t="s">
        <v>208</v>
      </c>
      <c r="D60" s="99">
        <v>40962</v>
      </c>
      <c r="E60" s="43" t="s">
        <v>217</v>
      </c>
      <c r="F60" s="43">
        <v>12</v>
      </c>
      <c r="G60" s="109">
        <v>1</v>
      </c>
    </row>
    <row r="61" spans="1:12" ht="12.75" customHeight="1" x14ac:dyDescent="0.2">
      <c r="A61" s="250" t="s">
        <v>209</v>
      </c>
      <c r="B61" s="239"/>
      <c r="C61" s="43" t="s">
        <v>185</v>
      </c>
      <c r="D61" s="99">
        <v>40955</v>
      </c>
      <c r="E61" s="43" t="s">
        <v>218</v>
      </c>
      <c r="F61" s="43">
        <v>34</v>
      </c>
      <c r="G61" s="109">
        <v>2</v>
      </c>
    </row>
    <row r="62" spans="1:12" ht="12.75" customHeight="1" x14ac:dyDescent="0.2">
      <c r="A62" s="263" t="s">
        <v>210</v>
      </c>
      <c r="B62" s="264"/>
      <c r="C62" s="43" t="s">
        <v>182</v>
      </c>
      <c r="D62" s="99">
        <v>40956</v>
      </c>
      <c r="E62" s="43" t="s">
        <v>217</v>
      </c>
      <c r="F62" s="43">
        <v>30</v>
      </c>
      <c r="G62" s="109">
        <v>2</v>
      </c>
    </row>
    <row r="63" spans="1:12" ht="12.75" customHeight="1" x14ac:dyDescent="0.2">
      <c r="A63" s="263" t="s">
        <v>210</v>
      </c>
      <c r="B63" s="264"/>
      <c r="C63" s="43" t="s">
        <v>182</v>
      </c>
      <c r="D63" s="99">
        <v>40956</v>
      </c>
      <c r="E63" s="43" t="s">
        <v>217</v>
      </c>
      <c r="F63" s="43">
        <v>32</v>
      </c>
      <c r="G63" s="109">
        <v>2</v>
      </c>
    </row>
    <row r="64" spans="1:12" x14ac:dyDescent="0.2">
      <c r="A64" s="263" t="s">
        <v>211</v>
      </c>
      <c r="B64" s="264"/>
      <c r="C64" s="43" t="s">
        <v>182</v>
      </c>
      <c r="D64" s="99">
        <v>40960</v>
      </c>
      <c r="E64" s="43" t="s">
        <v>217</v>
      </c>
      <c r="F64" s="43">
        <v>22</v>
      </c>
      <c r="G64" s="109">
        <v>1</v>
      </c>
    </row>
    <row r="65" spans="1:12" x14ac:dyDescent="0.2">
      <c r="A65" s="263" t="s">
        <v>211</v>
      </c>
      <c r="B65" s="264"/>
      <c r="C65" s="43" t="s">
        <v>182</v>
      </c>
      <c r="D65" s="99">
        <v>40961</v>
      </c>
      <c r="E65" s="43" t="s">
        <v>217</v>
      </c>
      <c r="F65" s="43">
        <v>14</v>
      </c>
      <c r="G65" s="109">
        <v>1</v>
      </c>
    </row>
    <row r="66" spans="1:12" ht="12.75" customHeight="1" x14ac:dyDescent="0.2">
      <c r="A66" s="263" t="s">
        <v>212</v>
      </c>
      <c r="B66" s="264"/>
      <c r="C66" s="43" t="s">
        <v>182</v>
      </c>
      <c r="D66" s="99">
        <v>40961</v>
      </c>
      <c r="E66" s="43" t="s">
        <v>217</v>
      </c>
      <c r="F66" s="43">
        <v>23</v>
      </c>
      <c r="G66" s="109">
        <v>2</v>
      </c>
    </row>
    <row r="67" spans="1:12" ht="12.75" customHeight="1" x14ac:dyDescent="0.2">
      <c r="A67" s="263" t="s">
        <v>212</v>
      </c>
      <c r="B67" s="264"/>
      <c r="C67" s="43" t="s">
        <v>182</v>
      </c>
      <c r="D67" s="99">
        <v>40962</v>
      </c>
      <c r="E67" s="43" t="s">
        <v>217</v>
      </c>
      <c r="F67" s="43">
        <v>25</v>
      </c>
      <c r="G67" s="109">
        <v>2</v>
      </c>
    </row>
    <row r="68" spans="1:12" ht="12.75" customHeight="1" x14ac:dyDescent="0.2">
      <c r="A68" s="263" t="s">
        <v>213</v>
      </c>
      <c r="B68" s="264"/>
      <c r="C68" s="43" t="s">
        <v>185</v>
      </c>
      <c r="D68" s="99">
        <v>40961</v>
      </c>
      <c r="E68" s="43" t="s">
        <v>217</v>
      </c>
      <c r="F68" s="43">
        <v>28</v>
      </c>
      <c r="G68" s="109">
        <v>2</v>
      </c>
    </row>
    <row r="69" spans="1:12" ht="12.75" customHeight="1" x14ac:dyDescent="0.2">
      <c r="A69" s="263" t="s">
        <v>213</v>
      </c>
      <c r="B69" s="264"/>
      <c r="C69" s="43" t="s">
        <v>185</v>
      </c>
      <c r="D69" s="99">
        <v>40962</v>
      </c>
      <c r="E69" s="43" t="s">
        <v>217</v>
      </c>
      <c r="F69" s="43">
        <v>25</v>
      </c>
      <c r="G69" s="109">
        <v>2</v>
      </c>
    </row>
    <row r="70" spans="1:12" ht="12.75" customHeight="1" x14ac:dyDescent="0.2">
      <c r="A70" s="263" t="s">
        <v>214</v>
      </c>
      <c r="B70" s="264"/>
      <c r="C70" s="43" t="s">
        <v>182</v>
      </c>
      <c r="D70" s="99">
        <v>40963</v>
      </c>
      <c r="E70" s="43" t="s">
        <v>217</v>
      </c>
      <c r="F70" s="43">
        <v>22</v>
      </c>
      <c r="G70" s="109">
        <v>2</v>
      </c>
    </row>
    <row r="71" spans="1:12" x14ac:dyDescent="0.2">
      <c r="A71" s="263" t="s">
        <v>214</v>
      </c>
      <c r="B71" s="264"/>
      <c r="C71" s="43" t="s">
        <v>182</v>
      </c>
      <c r="D71" s="99">
        <v>40963</v>
      </c>
      <c r="E71" s="43" t="s">
        <v>217</v>
      </c>
      <c r="F71" s="43">
        <v>27</v>
      </c>
      <c r="G71" s="109">
        <v>2</v>
      </c>
    </row>
    <row r="72" spans="1:12" x14ac:dyDescent="0.2">
      <c r="A72" s="263" t="s">
        <v>215</v>
      </c>
      <c r="B72" s="264"/>
      <c r="C72" s="43" t="s">
        <v>182</v>
      </c>
      <c r="D72" s="99">
        <v>40963</v>
      </c>
      <c r="E72" s="43" t="s">
        <v>217</v>
      </c>
      <c r="F72" s="43">
        <v>19</v>
      </c>
      <c r="G72" s="109">
        <v>2</v>
      </c>
    </row>
    <row r="73" spans="1:12" ht="12.75" customHeight="1" x14ac:dyDescent="0.2">
      <c r="A73" s="263" t="s">
        <v>238</v>
      </c>
      <c r="B73" s="264"/>
      <c r="C73" s="43" t="s">
        <v>185</v>
      </c>
      <c r="D73" s="99">
        <v>40963</v>
      </c>
      <c r="E73" s="43" t="s">
        <v>239</v>
      </c>
      <c r="F73" s="43">
        <v>22</v>
      </c>
      <c r="G73" s="109">
        <v>3</v>
      </c>
    </row>
    <row r="74" spans="1:12" ht="12.75" customHeight="1" x14ac:dyDescent="0.2">
      <c r="A74" s="263" t="s">
        <v>238</v>
      </c>
      <c r="B74" s="264"/>
      <c r="C74" s="43" t="s">
        <v>185</v>
      </c>
      <c r="D74" s="99">
        <v>40963</v>
      </c>
      <c r="E74" s="43" t="s">
        <v>240</v>
      </c>
      <c r="F74" s="43">
        <v>5</v>
      </c>
      <c r="G74" s="109">
        <v>2</v>
      </c>
    </row>
    <row r="75" spans="1:12" ht="12.75" customHeight="1" x14ac:dyDescent="0.2">
      <c r="A75" s="263" t="s">
        <v>216</v>
      </c>
      <c r="B75" s="264"/>
      <c r="C75" s="43" t="s">
        <v>185</v>
      </c>
      <c r="D75" s="99">
        <v>40966</v>
      </c>
      <c r="E75" s="43" t="s">
        <v>217</v>
      </c>
      <c r="F75" s="43">
        <v>22</v>
      </c>
      <c r="G75" s="109">
        <v>2</v>
      </c>
    </row>
    <row r="76" spans="1:12" ht="12.75" customHeight="1" x14ac:dyDescent="0.2">
      <c r="A76" s="263" t="s">
        <v>216</v>
      </c>
      <c r="B76" s="264"/>
      <c r="C76" s="43" t="s">
        <v>185</v>
      </c>
      <c r="D76" s="99">
        <v>40966</v>
      </c>
      <c r="E76" s="43" t="s">
        <v>217</v>
      </c>
      <c r="F76" s="43">
        <v>10</v>
      </c>
      <c r="G76" s="109">
        <v>2</v>
      </c>
    </row>
    <row r="77" spans="1:12" ht="12.75" customHeight="1" thickBot="1" x14ac:dyDescent="0.25">
      <c r="A77" s="240" t="s">
        <v>216</v>
      </c>
      <c r="B77" s="241"/>
      <c r="C77" s="110" t="s">
        <v>185</v>
      </c>
      <c r="D77" s="111">
        <v>40966</v>
      </c>
      <c r="E77" s="110" t="s">
        <v>217</v>
      </c>
      <c r="F77" s="110">
        <v>18</v>
      </c>
      <c r="G77" s="112">
        <v>2</v>
      </c>
    </row>
    <row r="78" spans="1:12" x14ac:dyDescent="0.2">
      <c r="A78" s="274" t="s">
        <v>221</v>
      </c>
      <c r="B78" s="275"/>
      <c r="C78" s="119" t="s">
        <v>119</v>
      </c>
      <c r="D78" s="127">
        <v>40953</v>
      </c>
      <c r="E78" s="119" t="s">
        <v>222</v>
      </c>
      <c r="F78" s="119">
        <v>20</v>
      </c>
      <c r="G78" s="120">
        <v>2</v>
      </c>
      <c r="H78" s="101" t="s">
        <v>233</v>
      </c>
      <c r="I78" s="101"/>
    </row>
    <row r="79" spans="1:12" x14ac:dyDescent="0.2">
      <c r="A79" s="258" t="s">
        <v>223</v>
      </c>
      <c r="B79" s="259"/>
      <c r="C79" s="118" t="s">
        <v>119</v>
      </c>
      <c r="D79" s="128">
        <v>40954</v>
      </c>
      <c r="E79" s="118" t="s">
        <v>224</v>
      </c>
      <c r="F79" s="118">
        <v>15</v>
      </c>
      <c r="G79" s="121">
        <v>2</v>
      </c>
      <c r="H79" s="114" t="s">
        <v>234</v>
      </c>
      <c r="I79" s="114" t="s">
        <v>127</v>
      </c>
      <c r="J79" s="114" t="s">
        <v>167</v>
      </c>
    </row>
    <row r="80" spans="1:12" x14ac:dyDescent="0.2">
      <c r="A80" s="258" t="s">
        <v>225</v>
      </c>
      <c r="B80" s="259"/>
      <c r="C80" s="118" t="s">
        <v>130</v>
      </c>
      <c r="D80" s="128">
        <v>40956</v>
      </c>
      <c r="E80" s="118" t="s">
        <v>222</v>
      </c>
      <c r="F80" s="118">
        <v>25</v>
      </c>
      <c r="G80" s="121">
        <v>2</v>
      </c>
      <c r="H80" s="237" t="s">
        <v>235</v>
      </c>
      <c r="I80" s="247"/>
      <c r="J80" s="247" t="s">
        <v>237</v>
      </c>
      <c r="K80" s="247"/>
      <c r="L80" s="247"/>
    </row>
    <row r="81" spans="1:13" x14ac:dyDescent="0.2">
      <c r="A81" s="258" t="s">
        <v>226</v>
      </c>
      <c r="B81" s="259"/>
      <c r="C81" s="118" t="s">
        <v>119</v>
      </c>
      <c r="D81" s="128">
        <v>40960</v>
      </c>
      <c r="E81" s="118" t="s">
        <v>227</v>
      </c>
      <c r="F81" s="118">
        <v>25</v>
      </c>
      <c r="G81" s="121">
        <v>2</v>
      </c>
      <c r="H81" s="249" t="s">
        <v>236</v>
      </c>
      <c r="I81" s="249"/>
    </row>
    <row r="82" spans="1:13" x14ac:dyDescent="0.2">
      <c r="A82" s="258" t="s">
        <v>226</v>
      </c>
      <c r="B82" s="259"/>
      <c r="C82" s="118" t="s">
        <v>119</v>
      </c>
      <c r="D82" s="129">
        <v>40960</v>
      </c>
      <c r="E82" s="118" t="s">
        <v>228</v>
      </c>
      <c r="F82" s="118">
        <v>23</v>
      </c>
      <c r="G82" s="121">
        <v>2</v>
      </c>
    </row>
    <row r="83" spans="1:13" x14ac:dyDescent="0.2">
      <c r="A83" s="258" t="s">
        <v>226</v>
      </c>
      <c r="B83" s="259"/>
      <c r="C83" s="118" t="s">
        <v>119</v>
      </c>
      <c r="D83" s="128">
        <v>40961</v>
      </c>
      <c r="E83" s="118" t="s">
        <v>229</v>
      </c>
      <c r="F83" s="118">
        <v>24</v>
      </c>
      <c r="G83" s="121">
        <v>2</v>
      </c>
    </row>
    <row r="84" spans="1:13" x14ac:dyDescent="0.2">
      <c r="A84" s="258" t="s">
        <v>226</v>
      </c>
      <c r="B84" s="259"/>
      <c r="C84" s="118" t="s">
        <v>119</v>
      </c>
      <c r="D84" s="129">
        <v>40961</v>
      </c>
      <c r="E84" s="118" t="s">
        <v>230</v>
      </c>
      <c r="F84" s="118">
        <v>25</v>
      </c>
      <c r="G84" s="121">
        <v>2</v>
      </c>
    </row>
    <row r="85" spans="1:13" x14ac:dyDescent="0.2">
      <c r="A85" s="258" t="s">
        <v>231</v>
      </c>
      <c r="B85" s="259"/>
      <c r="C85" s="118" t="s">
        <v>119</v>
      </c>
      <c r="D85" s="128">
        <v>40961</v>
      </c>
      <c r="E85" s="118" t="s">
        <v>222</v>
      </c>
      <c r="F85" s="118">
        <v>17</v>
      </c>
      <c r="G85" s="121">
        <v>2</v>
      </c>
    </row>
    <row r="86" spans="1:13" x14ac:dyDescent="0.2">
      <c r="A86" s="258" t="s">
        <v>221</v>
      </c>
      <c r="B86" s="259"/>
      <c r="C86" s="118" t="s">
        <v>119</v>
      </c>
      <c r="D86" s="129">
        <v>40961</v>
      </c>
      <c r="E86" s="118" t="s">
        <v>229</v>
      </c>
      <c r="F86" s="118">
        <v>15</v>
      </c>
      <c r="G86" s="121">
        <v>1</v>
      </c>
    </row>
    <row r="87" spans="1:13" ht="13.5" thickBot="1" x14ac:dyDescent="0.25">
      <c r="A87" s="272" t="s">
        <v>221</v>
      </c>
      <c r="B87" s="273"/>
      <c r="C87" s="122" t="s">
        <v>119</v>
      </c>
      <c r="D87" s="130">
        <v>40961</v>
      </c>
      <c r="E87" s="122" t="s">
        <v>232</v>
      </c>
      <c r="F87" s="122">
        <v>38</v>
      </c>
      <c r="G87" s="123">
        <v>2</v>
      </c>
    </row>
    <row r="88" spans="1:13" x14ac:dyDescent="0.2">
      <c r="A88" s="252" t="s">
        <v>252</v>
      </c>
      <c r="B88" s="253"/>
      <c r="C88" s="107" t="s">
        <v>119</v>
      </c>
      <c r="D88" s="106">
        <v>40966</v>
      </c>
      <c r="E88" s="107">
        <v>2</v>
      </c>
      <c r="F88" s="107">
        <v>50</v>
      </c>
      <c r="G88" s="108">
        <v>2</v>
      </c>
      <c r="H88" s="101" t="s">
        <v>254</v>
      </c>
    </row>
    <row r="89" spans="1:13" x14ac:dyDescent="0.2">
      <c r="A89" s="260" t="s">
        <v>252</v>
      </c>
      <c r="B89" s="238"/>
      <c r="C89" s="44" t="s">
        <v>119</v>
      </c>
      <c r="D89" s="99">
        <v>40967</v>
      </c>
      <c r="E89" s="43">
        <v>1</v>
      </c>
      <c r="F89" s="43">
        <v>22</v>
      </c>
      <c r="G89" s="109">
        <v>1</v>
      </c>
      <c r="H89" s="114" t="s">
        <v>255</v>
      </c>
      <c r="I89" s="114" t="s">
        <v>256</v>
      </c>
      <c r="J89" s="114"/>
    </row>
    <row r="90" spans="1:13" ht="13.5" thickBot="1" x14ac:dyDescent="0.25">
      <c r="A90" s="261" t="s">
        <v>253</v>
      </c>
      <c r="B90" s="262"/>
      <c r="C90" s="125" t="s">
        <v>119</v>
      </c>
      <c r="D90" s="111">
        <v>40970</v>
      </c>
      <c r="E90" s="110">
        <v>1</v>
      </c>
      <c r="F90" s="110">
        <v>23</v>
      </c>
      <c r="G90" s="112">
        <v>1</v>
      </c>
      <c r="H90" s="237" t="s">
        <v>257</v>
      </c>
      <c r="I90" s="247"/>
      <c r="J90" s="247" t="s">
        <v>259</v>
      </c>
      <c r="K90" s="247"/>
      <c r="L90" s="247"/>
      <c r="M90" s="126"/>
    </row>
    <row r="91" spans="1:13" x14ac:dyDescent="0.2">
      <c r="A91" s="276" t="s">
        <v>251</v>
      </c>
      <c r="B91" s="253"/>
      <c r="C91" s="107" t="s">
        <v>119</v>
      </c>
      <c r="D91" s="106">
        <v>40968</v>
      </c>
      <c r="E91" s="107" t="s">
        <v>219</v>
      </c>
      <c r="F91" s="107">
        <v>17</v>
      </c>
      <c r="G91" s="108">
        <v>1</v>
      </c>
      <c r="H91" s="249" t="s">
        <v>258</v>
      </c>
      <c r="I91" s="249"/>
    </row>
    <row r="92" spans="1:13" x14ac:dyDescent="0.2">
      <c r="A92" s="250" t="s">
        <v>260</v>
      </c>
      <c r="B92" s="239"/>
      <c r="C92" s="43" t="s">
        <v>119</v>
      </c>
      <c r="D92" s="99">
        <v>40970</v>
      </c>
      <c r="E92" s="43" t="s">
        <v>219</v>
      </c>
      <c r="F92" s="43">
        <v>17</v>
      </c>
      <c r="G92" s="109">
        <v>2</v>
      </c>
      <c r="H92" s="124"/>
      <c r="I92" s="124"/>
    </row>
    <row r="93" spans="1:13" x14ac:dyDescent="0.2">
      <c r="A93" s="250" t="s">
        <v>260</v>
      </c>
      <c r="B93" s="239"/>
      <c r="C93" s="43" t="s">
        <v>119</v>
      </c>
      <c r="D93" s="99">
        <v>40973</v>
      </c>
      <c r="E93" s="43" t="s">
        <v>219</v>
      </c>
      <c r="F93" s="43">
        <v>18</v>
      </c>
      <c r="G93" s="109">
        <v>1</v>
      </c>
      <c r="H93" s="124"/>
      <c r="I93" s="124"/>
    </row>
    <row r="94" spans="1:13" x14ac:dyDescent="0.2">
      <c r="A94" s="277" t="s">
        <v>249</v>
      </c>
      <c r="B94" s="278"/>
      <c r="C94" s="44" t="s">
        <v>130</v>
      </c>
      <c r="D94" s="117">
        <v>40974</v>
      </c>
      <c r="E94" s="44" t="s">
        <v>219</v>
      </c>
      <c r="F94" s="44">
        <v>6</v>
      </c>
      <c r="G94" s="133">
        <v>2</v>
      </c>
    </row>
    <row r="95" spans="1:13" x14ac:dyDescent="0.2">
      <c r="A95" s="250" t="s">
        <v>250</v>
      </c>
      <c r="B95" s="239"/>
      <c r="C95" s="43" t="s">
        <v>130</v>
      </c>
      <c r="D95" s="99">
        <v>40973</v>
      </c>
      <c r="E95" s="43" t="s">
        <v>220</v>
      </c>
      <c r="F95" s="43">
        <v>26</v>
      </c>
      <c r="G95" s="109">
        <v>1</v>
      </c>
      <c r="H95" s="101" t="s">
        <v>1</v>
      </c>
    </row>
    <row r="96" spans="1:13" x14ac:dyDescent="0.2">
      <c r="A96" s="250" t="s">
        <v>250</v>
      </c>
      <c r="B96" s="239"/>
      <c r="C96" s="43" t="s">
        <v>130</v>
      </c>
      <c r="D96" s="99">
        <v>40974</v>
      </c>
      <c r="E96" s="43" t="s">
        <v>219</v>
      </c>
      <c r="F96" s="43">
        <v>28</v>
      </c>
      <c r="G96" s="109">
        <v>1</v>
      </c>
      <c r="H96" s="114" t="s">
        <v>263</v>
      </c>
      <c r="I96" s="114" t="s">
        <v>256</v>
      </c>
      <c r="J96" s="114" t="s">
        <v>264</v>
      </c>
    </row>
    <row r="97" spans="1:12" ht="12.75" customHeight="1" x14ac:dyDescent="0.2">
      <c r="A97" s="250" t="s">
        <v>261</v>
      </c>
      <c r="B97" s="239"/>
      <c r="C97" s="43" t="s">
        <v>119</v>
      </c>
      <c r="D97" s="99">
        <v>40974</v>
      </c>
      <c r="E97" s="43" t="s">
        <v>220</v>
      </c>
      <c r="F97" s="43">
        <v>17</v>
      </c>
      <c r="G97" s="109">
        <v>2</v>
      </c>
      <c r="H97" s="237" t="s">
        <v>262</v>
      </c>
      <c r="I97" s="247"/>
      <c r="J97" s="247" t="s">
        <v>265</v>
      </c>
      <c r="K97" s="247"/>
      <c r="L97" s="247"/>
    </row>
    <row r="98" spans="1:12" x14ac:dyDescent="0.2">
      <c r="A98" s="250" t="s">
        <v>261</v>
      </c>
      <c r="B98" s="239"/>
      <c r="C98" s="43" t="s">
        <v>119</v>
      </c>
      <c r="D98" s="99">
        <v>40975</v>
      </c>
      <c r="E98" s="43" t="s">
        <v>220</v>
      </c>
      <c r="F98" s="43">
        <v>8</v>
      </c>
      <c r="G98" s="109">
        <v>1</v>
      </c>
      <c r="H98" s="249" t="s">
        <v>248</v>
      </c>
      <c r="I98" s="249"/>
    </row>
    <row r="99" spans="1:12" ht="13.5" thickBot="1" x14ac:dyDescent="0.25">
      <c r="A99" s="254" t="s">
        <v>251</v>
      </c>
      <c r="B99" s="241"/>
      <c r="C99" s="110" t="s">
        <v>119</v>
      </c>
      <c r="D99" s="111">
        <v>40976</v>
      </c>
      <c r="E99" s="110" t="s">
        <v>220</v>
      </c>
      <c r="F99" s="110">
        <v>17</v>
      </c>
      <c r="G99" s="112">
        <v>2</v>
      </c>
    </row>
    <row r="100" spans="1:12" x14ac:dyDescent="0.2">
      <c r="A100" s="252" t="s">
        <v>310</v>
      </c>
      <c r="B100" s="253"/>
      <c r="C100" s="107" t="s">
        <v>119</v>
      </c>
      <c r="D100" s="106">
        <v>40980</v>
      </c>
      <c r="E100" s="107" t="s">
        <v>316</v>
      </c>
      <c r="F100" s="107">
        <v>8</v>
      </c>
      <c r="G100" s="108">
        <v>2</v>
      </c>
      <c r="H100" s="101" t="s">
        <v>312</v>
      </c>
    </row>
    <row r="101" spans="1:12" x14ac:dyDescent="0.2">
      <c r="A101" s="250" t="s">
        <v>308</v>
      </c>
      <c r="B101" s="239"/>
      <c r="C101" s="43" t="s">
        <v>119</v>
      </c>
      <c r="D101" s="99">
        <v>40980</v>
      </c>
      <c r="E101" s="43">
        <v>1</v>
      </c>
      <c r="F101" s="43">
        <v>10</v>
      </c>
      <c r="G101" s="109">
        <v>1</v>
      </c>
      <c r="H101" s="114" t="s">
        <v>263</v>
      </c>
      <c r="I101" s="114" t="s">
        <v>127</v>
      </c>
      <c r="J101" s="114"/>
    </row>
    <row r="102" spans="1:12" x14ac:dyDescent="0.2">
      <c r="A102" s="250" t="s">
        <v>309</v>
      </c>
      <c r="B102" s="239"/>
      <c r="C102" s="43" t="s">
        <v>119</v>
      </c>
      <c r="D102" s="99">
        <v>40982</v>
      </c>
      <c r="E102" s="43">
        <v>1</v>
      </c>
      <c r="F102" s="43">
        <v>27</v>
      </c>
      <c r="G102" s="109">
        <v>1</v>
      </c>
      <c r="H102" s="237" t="s">
        <v>313</v>
      </c>
      <c r="I102" s="247"/>
      <c r="J102" s="247" t="s">
        <v>315</v>
      </c>
      <c r="K102" s="247"/>
      <c r="L102" s="247"/>
    </row>
    <row r="103" spans="1:12" x14ac:dyDescent="0.2">
      <c r="A103" s="250" t="s">
        <v>311</v>
      </c>
      <c r="B103" s="239"/>
      <c r="C103" s="43" t="s">
        <v>119</v>
      </c>
      <c r="D103" s="99">
        <v>40983</v>
      </c>
      <c r="E103" s="43" t="s">
        <v>316</v>
      </c>
      <c r="F103" s="43">
        <v>30</v>
      </c>
      <c r="G103" s="109">
        <v>2</v>
      </c>
      <c r="H103" s="249" t="s">
        <v>314</v>
      </c>
      <c r="I103" s="249"/>
    </row>
    <row r="104" spans="1:12" x14ac:dyDescent="0.2">
      <c r="A104" s="250" t="s">
        <v>310</v>
      </c>
      <c r="B104" s="239"/>
      <c r="C104" s="43" t="s">
        <v>119</v>
      </c>
      <c r="D104" s="99">
        <v>40987</v>
      </c>
      <c r="E104" s="43" t="s">
        <v>316</v>
      </c>
      <c r="F104" s="43">
        <v>29</v>
      </c>
      <c r="G104" s="109">
        <v>2</v>
      </c>
      <c r="H104" s="141" t="s">
        <v>319</v>
      </c>
      <c r="I104" s="141"/>
      <c r="J104" s="141"/>
      <c r="K104" s="141"/>
    </row>
    <row r="105" spans="1:12" x14ac:dyDescent="0.2">
      <c r="A105" s="250" t="s">
        <v>311</v>
      </c>
      <c r="B105" s="239"/>
      <c r="C105" s="43" t="s">
        <v>119</v>
      </c>
      <c r="D105" s="99">
        <v>40988</v>
      </c>
      <c r="E105" s="43" t="s">
        <v>316</v>
      </c>
      <c r="F105" s="43">
        <v>28</v>
      </c>
      <c r="G105" s="109">
        <v>2</v>
      </c>
    </row>
    <row r="106" spans="1:12" x14ac:dyDescent="0.2">
      <c r="A106" s="250" t="s">
        <v>310</v>
      </c>
      <c r="B106" s="239"/>
      <c r="C106" s="43" t="s">
        <v>119</v>
      </c>
      <c r="D106" s="99">
        <v>40990</v>
      </c>
      <c r="E106" s="43" t="s">
        <v>317</v>
      </c>
      <c r="F106" s="43">
        <v>88</v>
      </c>
      <c r="G106" s="109">
        <v>3</v>
      </c>
    </row>
    <row r="107" spans="1:12" ht="13.5" thickBot="1" x14ac:dyDescent="0.25">
      <c r="A107" s="240" t="s">
        <v>311</v>
      </c>
      <c r="B107" s="241"/>
      <c r="C107" s="110" t="s">
        <v>119</v>
      </c>
      <c r="D107" s="111">
        <v>40990</v>
      </c>
      <c r="E107" s="110" t="s">
        <v>318</v>
      </c>
      <c r="F107" s="110">
        <v>58</v>
      </c>
      <c r="G107" s="112">
        <v>2</v>
      </c>
    </row>
    <row r="108" spans="1:12" ht="26.25" customHeight="1" x14ac:dyDescent="0.2">
      <c r="A108" s="252" t="s">
        <v>328</v>
      </c>
      <c r="B108" s="253"/>
      <c r="C108" s="149" t="s">
        <v>335</v>
      </c>
      <c r="D108" s="150" t="s">
        <v>329</v>
      </c>
      <c r="E108" s="151" t="s">
        <v>22</v>
      </c>
      <c r="F108" s="152">
        <v>26</v>
      </c>
      <c r="G108" s="153" t="s">
        <v>336</v>
      </c>
    </row>
    <row r="109" spans="1:12" x14ac:dyDescent="0.2">
      <c r="A109" s="248" t="s">
        <v>333</v>
      </c>
      <c r="B109" s="239"/>
      <c r="C109" s="147" t="s">
        <v>130</v>
      </c>
      <c r="D109" s="146" t="s">
        <v>329</v>
      </c>
      <c r="E109" s="148" t="s">
        <v>334</v>
      </c>
      <c r="F109" s="43">
        <v>18</v>
      </c>
      <c r="G109" s="154" t="s">
        <v>336</v>
      </c>
      <c r="H109" s="101" t="s">
        <v>268</v>
      </c>
    </row>
    <row r="110" spans="1:12" x14ac:dyDescent="0.2">
      <c r="A110" s="248" t="s">
        <v>333</v>
      </c>
      <c r="B110" s="239"/>
      <c r="C110" s="147" t="s">
        <v>130</v>
      </c>
      <c r="D110" s="146" t="s">
        <v>329</v>
      </c>
      <c r="E110" s="148" t="s">
        <v>334</v>
      </c>
      <c r="F110" s="43">
        <v>26</v>
      </c>
      <c r="G110" s="154" t="s">
        <v>336</v>
      </c>
      <c r="H110" s="114" t="s">
        <v>199</v>
      </c>
      <c r="I110" s="114" t="s">
        <v>345</v>
      </c>
      <c r="J110" s="115" t="s">
        <v>264</v>
      </c>
      <c r="K110" s="115" t="s">
        <v>247</v>
      </c>
      <c r="L110" s="115" t="s">
        <v>344</v>
      </c>
    </row>
    <row r="111" spans="1:12" x14ac:dyDescent="0.2">
      <c r="A111" s="248" t="s">
        <v>251</v>
      </c>
      <c r="B111" s="239"/>
      <c r="C111" s="147" t="s">
        <v>119</v>
      </c>
      <c r="D111" s="146" t="s">
        <v>329</v>
      </c>
      <c r="E111" s="144" t="s">
        <v>219</v>
      </c>
      <c r="F111" s="43">
        <v>19</v>
      </c>
      <c r="G111" s="154" t="s">
        <v>336</v>
      </c>
      <c r="H111" s="237" t="s">
        <v>346</v>
      </c>
      <c r="I111" s="247"/>
      <c r="J111" s="247"/>
      <c r="K111" s="247"/>
      <c r="L111" s="247"/>
    </row>
    <row r="112" spans="1:12" x14ac:dyDescent="0.2">
      <c r="A112" s="248" t="s">
        <v>251</v>
      </c>
      <c r="B112" s="239"/>
      <c r="C112" s="147" t="s">
        <v>119</v>
      </c>
      <c r="D112" s="146" t="s">
        <v>330</v>
      </c>
      <c r="E112" s="144" t="s">
        <v>219</v>
      </c>
      <c r="F112" s="43">
        <v>18</v>
      </c>
      <c r="G112" s="154" t="s">
        <v>336</v>
      </c>
      <c r="H112" s="249" t="s">
        <v>347</v>
      </c>
      <c r="I112" s="249"/>
    </row>
    <row r="113" spans="1:14" x14ac:dyDescent="0.2">
      <c r="A113" s="248" t="s">
        <v>251</v>
      </c>
      <c r="B113" s="239"/>
      <c r="C113" s="147" t="s">
        <v>119</v>
      </c>
      <c r="D113" s="146" t="s">
        <v>331</v>
      </c>
      <c r="E113" s="144" t="s">
        <v>52</v>
      </c>
      <c r="F113" s="43">
        <v>28</v>
      </c>
      <c r="G113" s="154" t="s">
        <v>336</v>
      </c>
      <c r="H113" s="141" t="s">
        <v>348</v>
      </c>
      <c r="I113" s="141"/>
      <c r="J113" s="141"/>
      <c r="K113" s="141"/>
      <c r="L113" s="141"/>
      <c r="M113" s="141"/>
      <c r="N113" s="141"/>
    </row>
    <row r="114" spans="1:14" x14ac:dyDescent="0.2">
      <c r="A114" s="248" t="s">
        <v>311</v>
      </c>
      <c r="B114" s="239"/>
      <c r="C114" s="147" t="s">
        <v>119</v>
      </c>
      <c r="D114" s="146" t="s">
        <v>331</v>
      </c>
      <c r="E114" s="144" t="s">
        <v>219</v>
      </c>
      <c r="F114" s="43">
        <v>25</v>
      </c>
      <c r="G114" s="154" t="s">
        <v>336</v>
      </c>
    </row>
    <row r="115" spans="1:14" x14ac:dyDescent="0.2">
      <c r="A115" s="248" t="s">
        <v>338</v>
      </c>
      <c r="B115" s="239"/>
      <c r="C115" s="147" t="s">
        <v>119</v>
      </c>
      <c r="D115" s="146" t="s">
        <v>330</v>
      </c>
      <c r="E115" s="144" t="s">
        <v>219</v>
      </c>
      <c r="F115" s="43">
        <v>25</v>
      </c>
      <c r="G115" s="154" t="s">
        <v>336</v>
      </c>
    </row>
    <row r="116" spans="1:14" ht="12.75" customHeight="1" x14ac:dyDescent="0.2">
      <c r="A116" s="255" t="s">
        <v>337</v>
      </c>
      <c r="B116" s="256"/>
      <c r="C116" s="256"/>
      <c r="D116" s="256"/>
      <c r="E116" s="256"/>
      <c r="F116" s="256"/>
      <c r="G116" s="257"/>
    </row>
    <row r="117" spans="1:14" x14ac:dyDescent="0.2">
      <c r="A117" s="248" t="s">
        <v>339</v>
      </c>
      <c r="B117" s="239"/>
      <c r="C117" s="147" t="s">
        <v>22</v>
      </c>
      <c r="D117" s="146" t="s">
        <v>330</v>
      </c>
      <c r="E117" s="148" t="s">
        <v>22</v>
      </c>
      <c r="F117" s="43">
        <v>6</v>
      </c>
      <c r="G117" s="154" t="s">
        <v>336</v>
      </c>
    </row>
    <row r="118" spans="1:14" x14ac:dyDescent="0.2">
      <c r="A118" s="248" t="s">
        <v>340</v>
      </c>
      <c r="B118" s="239"/>
      <c r="C118" s="147" t="s">
        <v>119</v>
      </c>
      <c r="D118" s="146" t="s">
        <v>332</v>
      </c>
      <c r="E118" s="148" t="s">
        <v>22</v>
      </c>
      <c r="F118" s="43">
        <v>14</v>
      </c>
      <c r="G118" s="154" t="s">
        <v>336</v>
      </c>
    </row>
    <row r="119" spans="1:14" x14ac:dyDescent="0.2">
      <c r="A119" s="248" t="s">
        <v>338</v>
      </c>
      <c r="B119" s="239"/>
      <c r="C119" s="147" t="s">
        <v>119</v>
      </c>
      <c r="D119" s="146" t="s">
        <v>331</v>
      </c>
      <c r="E119" s="148" t="s">
        <v>334</v>
      </c>
      <c r="F119" s="43">
        <v>20</v>
      </c>
      <c r="G119" s="154" t="s">
        <v>336</v>
      </c>
    </row>
    <row r="120" spans="1:14" x14ac:dyDescent="0.2">
      <c r="A120" s="248" t="s">
        <v>341</v>
      </c>
      <c r="B120" s="239"/>
      <c r="C120" s="147" t="s">
        <v>130</v>
      </c>
      <c r="D120" s="146" t="s">
        <v>332</v>
      </c>
      <c r="E120" s="148" t="s">
        <v>219</v>
      </c>
      <c r="F120" s="43">
        <v>12</v>
      </c>
      <c r="G120" s="154" t="s">
        <v>336</v>
      </c>
    </row>
    <row r="121" spans="1:14" x14ac:dyDescent="0.2">
      <c r="A121" s="248" t="s">
        <v>342</v>
      </c>
      <c r="B121" s="239"/>
      <c r="C121" s="147" t="s">
        <v>119</v>
      </c>
      <c r="D121" s="146" t="s">
        <v>332</v>
      </c>
      <c r="E121" s="148" t="s">
        <v>219</v>
      </c>
      <c r="F121" s="43">
        <v>99</v>
      </c>
      <c r="G121" s="154" t="s">
        <v>336</v>
      </c>
    </row>
    <row r="122" spans="1:14" ht="13.5" thickBot="1" x14ac:dyDescent="0.25">
      <c r="A122" s="254" t="s">
        <v>343</v>
      </c>
      <c r="B122" s="241"/>
      <c r="C122" s="142" t="s">
        <v>119</v>
      </c>
      <c r="D122" s="155" t="s">
        <v>332</v>
      </c>
      <c r="E122" s="156" t="s">
        <v>219</v>
      </c>
      <c r="F122" s="110">
        <v>16</v>
      </c>
      <c r="G122" s="157" t="s">
        <v>336</v>
      </c>
    </row>
    <row r="123" spans="1:14" x14ac:dyDescent="0.2">
      <c r="A123" s="252" t="s">
        <v>353</v>
      </c>
      <c r="B123" s="253"/>
      <c r="C123" s="107" t="s">
        <v>119</v>
      </c>
      <c r="D123" s="106">
        <v>40981</v>
      </c>
      <c r="E123" s="107" t="s">
        <v>370</v>
      </c>
      <c r="F123" s="107">
        <v>15</v>
      </c>
      <c r="G123" s="108">
        <v>2</v>
      </c>
    </row>
    <row r="124" spans="1:14" x14ac:dyDescent="0.2">
      <c r="A124" s="250" t="s">
        <v>354</v>
      </c>
      <c r="B124" s="239"/>
      <c r="C124" s="43" t="s">
        <v>119</v>
      </c>
      <c r="D124" s="99">
        <v>40983</v>
      </c>
      <c r="E124" s="43" t="s">
        <v>369</v>
      </c>
      <c r="F124" s="43">
        <v>40</v>
      </c>
      <c r="G124" s="109">
        <v>3</v>
      </c>
      <c r="H124" s="101" t="s">
        <v>349</v>
      </c>
    </row>
    <row r="125" spans="1:14" x14ac:dyDescent="0.2">
      <c r="A125" s="250" t="s">
        <v>355</v>
      </c>
      <c r="B125" s="239"/>
      <c r="C125" s="43" t="s">
        <v>119</v>
      </c>
      <c r="D125" s="99">
        <v>40984</v>
      </c>
      <c r="E125" s="43" t="s">
        <v>316</v>
      </c>
      <c r="F125" s="43">
        <v>23</v>
      </c>
      <c r="G125" s="109">
        <v>2</v>
      </c>
      <c r="H125" s="114" t="s">
        <v>357</v>
      </c>
      <c r="I125" s="114" t="s">
        <v>127</v>
      </c>
      <c r="J125" s="115" t="s">
        <v>366</v>
      </c>
      <c r="K125" s="115" t="s">
        <v>344</v>
      </c>
    </row>
    <row r="126" spans="1:14" x14ac:dyDescent="0.2">
      <c r="A126" s="250" t="s">
        <v>356</v>
      </c>
      <c r="B126" s="239"/>
      <c r="C126" s="43" t="s">
        <v>119</v>
      </c>
      <c r="D126" s="99">
        <v>40987</v>
      </c>
      <c r="E126" s="43" t="s">
        <v>316</v>
      </c>
      <c r="F126" s="43">
        <v>25</v>
      </c>
      <c r="G126" s="109">
        <v>2</v>
      </c>
      <c r="H126" s="237" t="s">
        <v>359</v>
      </c>
      <c r="I126" s="247"/>
      <c r="J126" s="247" t="s">
        <v>360</v>
      </c>
      <c r="K126" s="247"/>
      <c r="L126" s="247"/>
    </row>
    <row r="127" spans="1:14" x14ac:dyDescent="0.2">
      <c r="A127" s="250" t="s">
        <v>350</v>
      </c>
      <c r="B127" s="239"/>
      <c r="C127" s="147" t="s">
        <v>182</v>
      </c>
      <c r="D127" s="99">
        <v>40989</v>
      </c>
      <c r="E127" s="43" t="s">
        <v>316</v>
      </c>
      <c r="F127" s="43">
        <v>16</v>
      </c>
      <c r="G127" s="109">
        <v>2</v>
      </c>
      <c r="H127" s="249" t="s">
        <v>358</v>
      </c>
      <c r="I127" s="249"/>
    </row>
    <row r="128" spans="1:14" x14ac:dyDescent="0.2">
      <c r="A128" s="250" t="s">
        <v>356</v>
      </c>
      <c r="B128" s="239"/>
      <c r="C128" s="43" t="s">
        <v>119</v>
      </c>
      <c r="D128" s="99">
        <v>40990</v>
      </c>
      <c r="E128" s="43" t="s">
        <v>316</v>
      </c>
      <c r="F128" s="43">
        <v>28</v>
      </c>
      <c r="G128" s="109">
        <v>2</v>
      </c>
    </row>
    <row r="129" spans="1:12" x14ac:dyDescent="0.2">
      <c r="A129" s="250" t="s">
        <v>356</v>
      </c>
      <c r="B129" s="239"/>
      <c r="C129" s="43" t="s">
        <v>119</v>
      </c>
      <c r="D129" s="99">
        <v>40991</v>
      </c>
      <c r="E129" s="43" t="s">
        <v>316</v>
      </c>
      <c r="F129" s="43">
        <v>26</v>
      </c>
      <c r="G129" s="109">
        <v>2</v>
      </c>
    </row>
    <row r="130" spans="1:12" ht="13.5" thickBot="1" x14ac:dyDescent="0.25">
      <c r="A130" s="240" t="s">
        <v>351</v>
      </c>
      <c r="B130" s="241"/>
      <c r="C130" s="110" t="s">
        <v>352</v>
      </c>
      <c r="D130" s="111">
        <v>40981</v>
      </c>
      <c r="E130" s="43" t="s">
        <v>371</v>
      </c>
      <c r="F130" s="110">
        <v>15</v>
      </c>
      <c r="G130" s="112">
        <v>1</v>
      </c>
    </row>
    <row r="131" spans="1:12" ht="13.5" thickBot="1" x14ac:dyDescent="0.25">
      <c r="D131" s="145"/>
    </row>
    <row r="132" spans="1:12" ht="13.5" thickBot="1" x14ac:dyDescent="0.25">
      <c r="A132" s="47" t="s">
        <v>90</v>
      </c>
      <c r="B132" s="48"/>
      <c r="C132" s="49"/>
      <c r="D132" s="49"/>
      <c r="E132" s="49"/>
      <c r="F132" s="49"/>
      <c r="G132" s="86"/>
      <c r="H132" s="50"/>
    </row>
    <row r="133" spans="1:12" ht="13.5" thickBot="1" x14ac:dyDescent="0.25">
      <c r="A133" s="51" t="s">
        <v>86</v>
      </c>
      <c r="B133" s="52"/>
      <c r="C133" s="91" t="s">
        <v>117</v>
      </c>
      <c r="D133" s="92" t="s">
        <v>88</v>
      </c>
      <c r="E133" s="92" t="s">
        <v>87</v>
      </c>
      <c r="F133" s="92" t="s">
        <v>13</v>
      </c>
      <c r="G133" s="93" t="s">
        <v>89</v>
      </c>
      <c r="H133" s="94" t="s">
        <v>91</v>
      </c>
    </row>
    <row r="134" spans="1:12" x14ac:dyDescent="0.2">
      <c r="A134" s="252" t="s">
        <v>137</v>
      </c>
      <c r="B134" s="253"/>
      <c r="C134" s="107" t="s">
        <v>119</v>
      </c>
      <c r="D134" s="106">
        <v>40931</v>
      </c>
      <c r="E134" s="107">
        <v>1</v>
      </c>
      <c r="F134" s="107">
        <v>22</v>
      </c>
      <c r="G134" s="107">
        <v>2</v>
      </c>
      <c r="H134" s="108" t="s">
        <v>138</v>
      </c>
      <c r="I134" s="101" t="s">
        <v>135</v>
      </c>
      <c r="J134" s="101"/>
      <c r="K134" s="101"/>
    </row>
    <row r="135" spans="1:12" x14ac:dyDescent="0.2">
      <c r="A135" s="250" t="s">
        <v>137</v>
      </c>
      <c r="B135" s="239"/>
      <c r="C135" s="43" t="s">
        <v>119</v>
      </c>
      <c r="D135" s="99">
        <v>40932</v>
      </c>
      <c r="E135" s="43">
        <v>1</v>
      </c>
      <c r="F135" s="43">
        <v>25</v>
      </c>
      <c r="G135" s="43">
        <v>2</v>
      </c>
      <c r="H135" s="109" t="s">
        <v>138</v>
      </c>
      <c r="I135" s="114" t="s">
        <v>165</v>
      </c>
      <c r="J135" s="114" t="s">
        <v>305</v>
      </c>
      <c r="K135" s="115" t="s">
        <v>304</v>
      </c>
    </row>
    <row r="136" spans="1:12" x14ac:dyDescent="0.2">
      <c r="A136" s="250" t="s">
        <v>137</v>
      </c>
      <c r="B136" s="239"/>
      <c r="C136" s="43" t="s">
        <v>119</v>
      </c>
      <c r="D136" s="99">
        <v>40934</v>
      </c>
      <c r="E136" s="43">
        <v>1</v>
      </c>
      <c r="F136" s="43">
        <v>25</v>
      </c>
      <c r="G136" s="43">
        <v>2</v>
      </c>
      <c r="H136" s="109" t="s">
        <v>138</v>
      </c>
      <c r="I136" s="136" t="s">
        <v>325</v>
      </c>
      <c r="J136" s="140"/>
      <c r="K136" s="101" t="s">
        <v>326</v>
      </c>
    </row>
    <row r="137" spans="1:12" x14ac:dyDescent="0.2">
      <c r="A137" s="263" t="s">
        <v>260</v>
      </c>
      <c r="B137" s="264"/>
      <c r="C137" s="43" t="s">
        <v>119</v>
      </c>
      <c r="D137" s="99">
        <v>40969</v>
      </c>
      <c r="E137" s="43" t="s">
        <v>266</v>
      </c>
      <c r="F137" s="43">
        <v>18</v>
      </c>
      <c r="G137" s="43">
        <v>1</v>
      </c>
      <c r="H137" s="109" t="s">
        <v>267</v>
      </c>
    </row>
    <row r="138" spans="1:12" ht="13.5" thickBot="1" x14ac:dyDescent="0.25">
      <c r="A138" s="254" t="s">
        <v>306</v>
      </c>
      <c r="B138" s="241"/>
      <c r="C138" s="142" t="s">
        <v>119</v>
      </c>
      <c r="D138" s="111">
        <v>40994</v>
      </c>
      <c r="E138" s="142" t="s">
        <v>219</v>
      </c>
      <c r="F138" s="110">
        <v>15</v>
      </c>
      <c r="G138" s="110">
        <v>2</v>
      </c>
      <c r="H138" s="143" t="s">
        <v>307</v>
      </c>
    </row>
    <row r="139" spans="1:12" ht="13.5" thickBot="1" x14ac:dyDescent="0.25">
      <c r="A139" s="268" t="s">
        <v>292</v>
      </c>
      <c r="B139" s="269"/>
      <c r="C139" s="158" t="s">
        <v>119</v>
      </c>
      <c r="D139" s="159">
        <v>40991</v>
      </c>
      <c r="E139" s="158" t="s">
        <v>293</v>
      </c>
      <c r="F139" s="158">
        <v>20</v>
      </c>
      <c r="G139" s="158">
        <v>1</v>
      </c>
      <c r="H139" s="160" t="s">
        <v>138</v>
      </c>
      <c r="I139" s="237" t="s">
        <v>254</v>
      </c>
      <c r="J139" s="247"/>
      <c r="K139" s="247"/>
    </row>
    <row r="140" spans="1:12" ht="13.5" thickBot="1" x14ac:dyDescent="0.25">
      <c r="A140" s="251"/>
      <c r="B140" s="251"/>
      <c r="C140" s="161"/>
      <c r="D140" s="161"/>
      <c r="E140" s="161"/>
      <c r="F140" s="161"/>
      <c r="G140" s="161"/>
      <c r="H140" s="161"/>
      <c r="I140" s="114" t="s">
        <v>139</v>
      </c>
      <c r="J140" s="102" t="s">
        <v>140</v>
      </c>
      <c r="K140" s="102"/>
    </row>
    <row r="141" spans="1:12" x14ac:dyDescent="0.2">
      <c r="A141" s="265" t="s">
        <v>361</v>
      </c>
      <c r="B141" s="266"/>
      <c r="C141" s="162" t="s">
        <v>119</v>
      </c>
      <c r="D141" s="106">
        <v>40969</v>
      </c>
      <c r="E141" s="107" t="s">
        <v>316</v>
      </c>
      <c r="F141" s="107">
        <v>25</v>
      </c>
      <c r="G141" s="107">
        <v>1</v>
      </c>
      <c r="H141" s="108" t="s">
        <v>138</v>
      </c>
      <c r="I141" s="237" t="s">
        <v>295</v>
      </c>
      <c r="J141" s="247"/>
      <c r="K141" s="247" t="s">
        <v>294</v>
      </c>
      <c r="L141" s="247"/>
    </row>
    <row r="142" spans="1:12" x14ac:dyDescent="0.2">
      <c r="A142" s="242" t="s">
        <v>361</v>
      </c>
      <c r="B142" s="243"/>
      <c r="C142" s="147" t="s">
        <v>119</v>
      </c>
      <c r="D142" s="99">
        <v>40969</v>
      </c>
      <c r="E142" s="43" t="s">
        <v>316</v>
      </c>
      <c r="F142" s="43">
        <v>24</v>
      </c>
      <c r="G142" s="43">
        <v>1</v>
      </c>
      <c r="H142" s="109" t="s">
        <v>138</v>
      </c>
      <c r="I142" s="237" t="s">
        <v>296</v>
      </c>
      <c r="J142" s="247"/>
    </row>
    <row r="143" spans="1:12" x14ac:dyDescent="0.2">
      <c r="A143" s="267" t="s">
        <v>362</v>
      </c>
      <c r="B143" s="246"/>
      <c r="C143" s="147" t="s">
        <v>365</v>
      </c>
      <c r="D143" s="99">
        <v>40970</v>
      </c>
      <c r="E143" s="43" t="s">
        <v>371</v>
      </c>
      <c r="F143" s="43">
        <v>15</v>
      </c>
      <c r="G143" s="43">
        <v>1</v>
      </c>
      <c r="H143" s="109" t="s">
        <v>138</v>
      </c>
    </row>
    <row r="144" spans="1:12" x14ac:dyDescent="0.2">
      <c r="A144" s="244" t="s">
        <v>367</v>
      </c>
      <c r="B144" s="243"/>
      <c r="C144" s="147" t="s">
        <v>119</v>
      </c>
      <c r="D144" s="99">
        <v>40975</v>
      </c>
      <c r="E144" s="43" t="s">
        <v>316</v>
      </c>
      <c r="F144" s="43">
        <v>22</v>
      </c>
      <c r="G144" s="43">
        <v>1</v>
      </c>
      <c r="H144" s="109" t="s">
        <v>363</v>
      </c>
      <c r="I144" s="101" t="s">
        <v>312</v>
      </c>
    </row>
    <row r="145" spans="1:13" x14ac:dyDescent="0.2">
      <c r="A145" s="244" t="s">
        <v>367</v>
      </c>
      <c r="B145" s="243"/>
      <c r="C145" s="147" t="s">
        <v>119</v>
      </c>
      <c r="D145" s="99">
        <v>40976</v>
      </c>
      <c r="E145" s="43" t="s">
        <v>316</v>
      </c>
      <c r="F145" s="43">
        <v>25</v>
      </c>
      <c r="G145" s="43">
        <v>1</v>
      </c>
      <c r="H145" s="109" t="s">
        <v>363</v>
      </c>
      <c r="I145" s="141" t="s">
        <v>327</v>
      </c>
      <c r="J145" s="141"/>
      <c r="K145" s="141"/>
      <c r="L145" s="141"/>
      <c r="M145" s="141"/>
    </row>
    <row r="146" spans="1:13" x14ac:dyDescent="0.2">
      <c r="A146" s="242" t="s">
        <v>361</v>
      </c>
      <c r="B146" s="243"/>
      <c r="C146" s="147" t="s">
        <v>119</v>
      </c>
      <c r="D146" s="99">
        <v>40976</v>
      </c>
      <c r="E146" s="43" t="s">
        <v>316</v>
      </c>
      <c r="F146" s="43">
        <v>24</v>
      </c>
      <c r="G146" s="43">
        <v>1</v>
      </c>
      <c r="H146" s="109" t="s">
        <v>138</v>
      </c>
      <c r="I146" s="141"/>
      <c r="J146" s="141"/>
      <c r="K146" s="141"/>
      <c r="L146" s="141"/>
      <c r="M146" s="141"/>
    </row>
    <row r="147" spans="1:13" x14ac:dyDescent="0.2">
      <c r="A147" s="242" t="s">
        <v>361</v>
      </c>
      <c r="B147" s="243"/>
      <c r="C147" s="147" t="s">
        <v>119</v>
      </c>
      <c r="D147" s="99">
        <v>40976</v>
      </c>
      <c r="E147" s="43" t="s">
        <v>316</v>
      </c>
      <c r="F147" s="43">
        <v>26</v>
      </c>
      <c r="G147" s="43">
        <v>1</v>
      </c>
      <c r="H147" s="109" t="s">
        <v>138</v>
      </c>
      <c r="I147" s="141"/>
      <c r="J147" s="141"/>
      <c r="K147" s="141"/>
      <c r="L147" s="141"/>
      <c r="M147" s="141"/>
    </row>
    <row r="148" spans="1:13" x14ac:dyDescent="0.2">
      <c r="A148" s="244" t="s">
        <v>367</v>
      </c>
      <c r="B148" s="243"/>
      <c r="C148" s="147" t="s">
        <v>119</v>
      </c>
      <c r="D148" s="99">
        <v>40980</v>
      </c>
      <c r="E148" s="43" t="s">
        <v>316</v>
      </c>
      <c r="F148" s="43">
        <v>25</v>
      </c>
      <c r="G148" s="43">
        <v>1</v>
      </c>
      <c r="H148" s="109" t="s">
        <v>363</v>
      </c>
      <c r="I148" s="103" t="s">
        <v>349</v>
      </c>
      <c r="M148" s="141"/>
    </row>
    <row r="149" spans="1:13" x14ac:dyDescent="0.2">
      <c r="A149" s="245" t="s">
        <v>353</v>
      </c>
      <c r="B149" s="246"/>
      <c r="C149" s="147" t="s">
        <v>119</v>
      </c>
      <c r="D149" s="99">
        <v>40981</v>
      </c>
      <c r="E149" s="43" t="s">
        <v>370</v>
      </c>
      <c r="F149" s="43">
        <v>15</v>
      </c>
      <c r="G149" s="43">
        <v>2</v>
      </c>
      <c r="H149" s="109" t="s">
        <v>363</v>
      </c>
      <c r="I149" s="114" t="s">
        <v>380</v>
      </c>
      <c r="J149" s="114" t="s">
        <v>379</v>
      </c>
      <c r="K149" s="115" t="s">
        <v>366</v>
      </c>
      <c r="L149" s="115" t="s">
        <v>344</v>
      </c>
      <c r="M149" s="141"/>
    </row>
    <row r="150" spans="1:13" x14ac:dyDescent="0.2">
      <c r="A150" s="245" t="s">
        <v>354</v>
      </c>
      <c r="B150" s="246"/>
      <c r="C150" s="147" t="s">
        <v>119</v>
      </c>
      <c r="D150" s="99">
        <v>40983</v>
      </c>
      <c r="E150" s="43" t="s">
        <v>370</v>
      </c>
      <c r="F150" s="43">
        <v>40</v>
      </c>
      <c r="G150" s="43">
        <v>3</v>
      </c>
      <c r="H150" s="109" t="s">
        <v>363</v>
      </c>
      <c r="I150" s="237" t="s">
        <v>382</v>
      </c>
      <c r="J150" s="237"/>
      <c r="K150" s="237" t="s">
        <v>384</v>
      </c>
      <c r="L150" s="237"/>
      <c r="M150" s="141"/>
    </row>
    <row r="151" spans="1:13" x14ac:dyDescent="0.2">
      <c r="A151" s="245" t="s">
        <v>355</v>
      </c>
      <c r="B151" s="246"/>
      <c r="C151" s="147" t="s">
        <v>119</v>
      </c>
      <c r="D151" s="99">
        <v>40983</v>
      </c>
      <c r="E151" s="43" t="s">
        <v>316</v>
      </c>
      <c r="F151" s="43">
        <v>23</v>
      </c>
      <c r="G151" s="43">
        <v>1</v>
      </c>
      <c r="H151" s="109" t="s">
        <v>363</v>
      </c>
      <c r="I151" s="237" t="s">
        <v>383</v>
      </c>
      <c r="J151" s="237"/>
      <c r="M151" s="141"/>
    </row>
    <row r="152" spans="1:13" x14ac:dyDescent="0.2">
      <c r="A152" s="245" t="s">
        <v>355</v>
      </c>
      <c r="B152" s="246"/>
      <c r="C152" s="147" t="s">
        <v>119</v>
      </c>
      <c r="D152" s="99">
        <v>40984</v>
      </c>
      <c r="E152" s="43" t="s">
        <v>316</v>
      </c>
      <c r="F152" s="43">
        <v>23</v>
      </c>
      <c r="G152" s="43">
        <v>2</v>
      </c>
      <c r="H152" s="109" t="s">
        <v>363</v>
      </c>
      <c r="I152" s="141" t="s">
        <v>372</v>
      </c>
      <c r="J152" s="141"/>
      <c r="K152" s="141"/>
      <c r="L152" s="141"/>
      <c r="M152" s="141"/>
    </row>
    <row r="153" spans="1:13" x14ac:dyDescent="0.2">
      <c r="A153" s="245" t="s">
        <v>356</v>
      </c>
      <c r="B153" s="246"/>
      <c r="C153" s="147" t="s">
        <v>119</v>
      </c>
      <c r="D153" s="99">
        <v>40987</v>
      </c>
      <c r="E153" s="43" t="s">
        <v>316</v>
      </c>
      <c r="F153" s="43">
        <v>25</v>
      </c>
      <c r="G153" s="43">
        <v>2</v>
      </c>
      <c r="H153" s="109" t="s">
        <v>363</v>
      </c>
      <c r="I153" s="141"/>
      <c r="J153" s="141"/>
      <c r="K153" s="141"/>
      <c r="L153" s="141"/>
      <c r="M153" s="141"/>
    </row>
    <row r="154" spans="1:13" x14ac:dyDescent="0.2">
      <c r="A154" s="267" t="s">
        <v>350</v>
      </c>
      <c r="B154" s="246"/>
      <c r="C154" s="147" t="s">
        <v>130</v>
      </c>
      <c r="D154" s="99">
        <v>40989</v>
      </c>
      <c r="E154" s="43" t="s">
        <v>316</v>
      </c>
      <c r="F154" s="43">
        <v>16</v>
      </c>
      <c r="G154" s="43">
        <v>2</v>
      </c>
      <c r="H154" s="109" t="s">
        <v>138</v>
      </c>
      <c r="I154" s="141"/>
      <c r="J154" s="141"/>
      <c r="K154" s="141"/>
      <c r="L154" s="141"/>
      <c r="M154" s="141"/>
    </row>
    <row r="155" spans="1:13" x14ac:dyDescent="0.2">
      <c r="A155" s="245" t="s">
        <v>356</v>
      </c>
      <c r="B155" s="246"/>
      <c r="C155" s="147" t="s">
        <v>119</v>
      </c>
      <c r="D155" s="99">
        <v>40990</v>
      </c>
      <c r="E155" s="43" t="s">
        <v>316</v>
      </c>
      <c r="F155" s="43">
        <v>28</v>
      </c>
      <c r="G155" s="43">
        <v>2</v>
      </c>
      <c r="H155" s="109" t="s">
        <v>364</v>
      </c>
      <c r="I155" s="141"/>
      <c r="J155" s="141"/>
      <c r="K155" s="141"/>
      <c r="L155" s="141"/>
      <c r="M155" s="141"/>
    </row>
    <row r="156" spans="1:13" x14ac:dyDescent="0.2">
      <c r="A156" s="267" t="s">
        <v>356</v>
      </c>
      <c r="B156" s="246"/>
      <c r="C156" s="147" t="s">
        <v>119</v>
      </c>
      <c r="D156" s="99">
        <v>40991</v>
      </c>
      <c r="E156" s="43" t="s">
        <v>316</v>
      </c>
      <c r="F156" s="43">
        <v>26</v>
      </c>
      <c r="G156" s="43">
        <v>2</v>
      </c>
      <c r="H156" s="109" t="s">
        <v>364</v>
      </c>
      <c r="I156" s="141"/>
      <c r="J156" s="141"/>
      <c r="K156" s="141"/>
      <c r="L156" s="141"/>
      <c r="M156" s="141"/>
    </row>
    <row r="157" spans="1:13" x14ac:dyDescent="0.2">
      <c r="A157" s="244" t="s">
        <v>368</v>
      </c>
      <c r="B157" s="243"/>
      <c r="C157" s="147" t="s">
        <v>119</v>
      </c>
      <c r="D157" s="99">
        <v>41010</v>
      </c>
      <c r="E157" s="43" t="s">
        <v>316</v>
      </c>
      <c r="F157" s="43">
        <v>20</v>
      </c>
      <c r="G157" s="43">
        <v>1</v>
      </c>
      <c r="H157" s="109" t="s">
        <v>363</v>
      </c>
      <c r="I157" s="141"/>
      <c r="J157" s="141"/>
      <c r="K157" s="141"/>
      <c r="L157" s="141"/>
      <c r="M157" s="141"/>
    </row>
    <row r="158" spans="1:13" x14ac:dyDescent="0.2">
      <c r="A158" s="244" t="s">
        <v>368</v>
      </c>
      <c r="B158" s="243"/>
      <c r="C158" s="147" t="s">
        <v>119</v>
      </c>
      <c r="D158" s="99">
        <v>41017</v>
      </c>
      <c r="E158" s="43" t="s">
        <v>316</v>
      </c>
      <c r="F158" s="43">
        <v>24</v>
      </c>
      <c r="G158" s="43">
        <v>1</v>
      </c>
      <c r="H158" s="109" t="s">
        <v>363</v>
      </c>
      <c r="I158" s="141"/>
      <c r="J158" s="141"/>
      <c r="K158" s="141"/>
      <c r="L158" s="141"/>
      <c r="M158" s="141"/>
    </row>
    <row r="159" spans="1:13" ht="12.75" customHeight="1" x14ac:dyDescent="0.2">
      <c r="A159" s="245" t="s">
        <v>353</v>
      </c>
      <c r="B159" s="246"/>
      <c r="C159" s="166" t="s">
        <v>119</v>
      </c>
      <c r="D159" s="117">
        <v>41018</v>
      </c>
      <c r="E159" s="44" t="s">
        <v>373</v>
      </c>
      <c r="F159" s="44">
        <v>15</v>
      </c>
      <c r="G159" s="44">
        <v>0</v>
      </c>
      <c r="H159" s="133" t="s">
        <v>138</v>
      </c>
      <c r="I159" s="141"/>
      <c r="J159" s="141"/>
      <c r="K159" s="141"/>
      <c r="L159" s="141"/>
      <c r="M159" s="141"/>
    </row>
    <row r="160" spans="1:13" ht="12.75" customHeight="1" x14ac:dyDescent="0.2">
      <c r="A160" s="245" t="s">
        <v>353</v>
      </c>
      <c r="B160" s="246"/>
      <c r="C160" s="147" t="s">
        <v>119</v>
      </c>
      <c r="D160" s="99">
        <v>41024</v>
      </c>
      <c r="E160" s="43" t="s">
        <v>374</v>
      </c>
      <c r="F160" s="43">
        <v>10</v>
      </c>
      <c r="G160" s="43">
        <v>0</v>
      </c>
      <c r="H160" s="109" t="s">
        <v>375</v>
      </c>
      <c r="I160" s="141"/>
      <c r="J160" s="141"/>
      <c r="K160" s="141"/>
      <c r="L160" s="141"/>
      <c r="M160" s="141"/>
    </row>
    <row r="161" spans="1:13" ht="12.75" customHeight="1" x14ac:dyDescent="0.2">
      <c r="A161" s="245" t="s">
        <v>353</v>
      </c>
      <c r="B161" s="246"/>
      <c r="C161" s="147" t="s">
        <v>119</v>
      </c>
      <c r="D161" s="99">
        <v>41031</v>
      </c>
      <c r="E161" s="43" t="s">
        <v>376</v>
      </c>
      <c r="F161" s="43">
        <v>20</v>
      </c>
      <c r="G161" s="43">
        <v>0</v>
      </c>
      <c r="H161" s="109" t="s">
        <v>377</v>
      </c>
      <c r="I161" s="141"/>
      <c r="J161" s="141"/>
      <c r="K161" s="141"/>
      <c r="L161" s="141"/>
      <c r="M161" s="141"/>
    </row>
    <row r="162" spans="1:13" ht="12.75" customHeight="1" x14ac:dyDescent="0.2">
      <c r="A162" s="245" t="s">
        <v>353</v>
      </c>
      <c r="B162" s="246"/>
      <c r="C162" s="147" t="s">
        <v>119</v>
      </c>
      <c r="D162" s="99">
        <v>41032</v>
      </c>
      <c r="E162" s="43" t="s">
        <v>373</v>
      </c>
      <c r="F162" s="43">
        <v>41</v>
      </c>
      <c r="G162" s="43">
        <v>1</v>
      </c>
      <c r="H162" s="109" t="s">
        <v>378</v>
      </c>
      <c r="I162" s="141"/>
      <c r="J162" s="141"/>
      <c r="K162" s="141"/>
      <c r="L162" s="141"/>
      <c r="M162" s="141"/>
    </row>
    <row r="163" spans="1:13" ht="13.5" thickBot="1" x14ac:dyDescent="0.25">
      <c r="A163" s="270" t="s">
        <v>381</v>
      </c>
      <c r="B163" s="271"/>
      <c r="C163" s="142" t="s">
        <v>119</v>
      </c>
      <c r="D163" s="111">
        <v>41038</v>
      </c>
      <c r="E163" s="110" t="s">
        <v>374</v>
      </c>
      <c r="F163" s="110">
        <v>10</v>
      </c>
      <c r="G163" s="110">
        <v>1</v>
      </c>
      <c r="H163" s="112" t="s">
        <v>377</v>
      </c>
      <c r="I163" s="141"/>
      <c r="J163" s="141"/>
      <c r="K163" s="141"/>
      <c r="L163" s="141"/>
      <c r="M163" s="141"/>
    </row>
    <row r="164" spans="1:13" x14ac:dyDescent="0.2">
      <c r="A164" s="238"/>
      <c r="B164" s="238"/>
      <c r="C164" s="44"/>
      <c r="D164" s="44"/>
      <c r="E164" s="44"/>
      <c r="F164" s="44">
        <f>SUM(F134:F163)</f>
        <v>647</v>
      </c>
      <c r="G164" s="44">
        <f>SUM(G134:G163)</f>
        <v>38</v>
      </c>
      <c r="H164" s="44"/>
      <c r="I164" s="141"/>
      <c r="J164" s="141"/>
      <c r="K164" s="141"/>
      <c r="L164" s="141"/>
      <c r="M164" s="141"/>
    </row>
    <row r="165" spans="1:13" x14ac:dyDescent="0.2">
      <c r="A165" s="239"/>
      <c r="B165" s="239"/>
      <c r="C165" s="43"/>
      <c r="D165" s="43"/>
      <c r="E165" s="43"/>
      <c r="F165" s="43"/>
      <c r="G165" s="43"/>
      <c r="H165" s="43"/>
      <c r="I165" s="141"/>
      <c r="J165" s="141"/>
      <c r="K165" s="141"/>
      <c r="L165" s="141"/>
      <c r="M165" s="141"/>
    </row>
    <row r="166" spans="1:13" x14ac:dyDescent="0.2">
      <c r="A166" s="239"/>
      <c r="B166" s="239"/>
      <c r="C166" s="43"/>
      <c r="D166" s="43"/>
      <c r="E166" s="43"/>
      <c r="F166" s="43"/>
      <c r="G166" s="43"/>
      <c r="H166" s="43"/>
      <c r="I166" s="141"/>
      <c r="J166" s="141"/>
      <c r="K166" s="141"/>
      <c r="L166" s="141"/>
      <c r="M166" s="141"/>
    </row>
    <row r="167" spans="1:13" x14ac:dyDescent="0.2">
      <c r="A167" s="239"/>
      <c r="B167" s="239"/>
      <c r="C167" s="43"/>
      <c r="D167" s="43"/>
      <c r="E167" s="43"/>
      <c r="F167" s="43"/>
      <c r="G167" s="43"/>
      <c r="H167" s="43"/>
      <c r="I167" s="141"/>
      <c r="J167" s="141"/>
      <c r="K167" s="141"/>
      <c r="L167" s="141"/>
      <c r="M167" s="141"/>
    </row>
    <row r="168" spans="1:13" x14ac:dyDescent="0.2">
      <c r="A168" s="239"/>
      <c r="B168" s="239"/>
      <c r="C168" s="43"/>
      <c r="D168" s="43"/>
      <c r="E168" s="43"/>
      <c r="F168" s="43"/>
      <c r="G168" s="43"/>
      <c r="H168" s="43"/>
      <c r="I168" s="141"/>
      <c r="J168" s="141"/>
      <c r="K168" s="141"/>
      <c r="L168" s="141"/>
      <c r="M168" s="141"/>
    </row>
    <row r="169" spans="1:13" x14ac:dyDescent="0.2">
      <c r="A169" s="239"/>
      <c r="B169" s="239"/>
      <c r="C169" s="43"/>
      <c r="D169" s="43"/>
      <c r="E169" s="43"/>
      <c r="F169" s="43"/>
      <c r="G169" s="43"/>
      <c r="H169" s="43"/>
      <c r="I169" s="141"/>
      <c r="J169" s="141"/>
      <c r="K169" s="141"/>
      <c r="L169" s="141"/>
      <c r="M169" s="141"/>
    </row>
    <row r="170" spans="1:13" x14ac:dyDescent="0.2">
      <c r="A170" s="239"/>
      <c r="B170" s="239"/>
      <c r="C170" s="43"/>
      <c r="D170" s="43"/>
      <c r="E170" s="43"/>
      <c r="F170" s="43"/>
      <c r="G170" s="43"/>
      <c r="H170" s="43"/>
      <c r="I170" s="141"/>
      <c r="J170" s="141"/>
      <c r="K170" s="141"/>
      <c r="L170" s="141"/>
      <c r="M170" s="141"/>
    </row>
    <row r="171" spans="1:13" x14ac:dyDescent="0.2">
      <c r="A171" s="239"/>
      <c r="B171" s="239"/>
      <c r="C171" s="43"/>
      <c r="D171" s="43"/>
      <c r="E171" s="43"/>
      <c r="F171" s="43"/>
      <c r="G171" s="43"/>
      <c r="H171" s="43"/>
      <c r="J171" s="141"/>
    </row>
    <row r="172" spans="1:13" x14ac:dyDescent="0.2">
      <c r="A172" s="131"/>
      <c r="B172" s="131"/>
      <c r="C172" s="132"/>
      <c r="D172" s="132"/>
      <c r="E172" s="132"/>
      <c r="F172" s="132"/>
      <c r="G172" s="132"/>
      <c r="H172" s="132"/>
      <c r="J172" s="141"/>
    </row>
    <row r="173" spans="1:13" ht="13.5" thickBot="1" x14ac:dyDescent="0.25">
      <c r="J173" s="141"/>
    </row>
    <row r="174" spans="1:13" ht="13.5" thickBot="1" x14ac:dyDescent="0.25">
      <c r="A174" s="53" t="s">
        <v>116</v>
      </c>
      <c r="B174" s="54"/>
      <c r="C174" s="55"/>
      <c r="D174" s="55"/>
      <c r="E174" s="55"/>
      <c r="F174" s="55"/>
      <c r="G174" s="87"/>
      <c r="H174" s="88"/>
    </row>
    <row r="175" spans="1:13" ht="13.5" thickBot="1" x14ac:dyDescent="0.25">
      <c r="A175" s="56" t="s">
        <v>86</v>
      </c>
      <c r="B175" s="57"/>
      <c r="C175" s="95" t="s">
        <v>117</v>
      </c>
      <c r="D175" s="96" t="s">
        <v>88</v>
      </c>
      <c r="E175" s="96" t="s">
        <v>87</v>
      </c>
      <c r="F175" s="96" t="s">
        <v>13</v>
      </c>
      <c r="G175" s="97" t="s">
        <v>89</v>
      </c>
      <c r="H175" s="98" t="s">
        <v>91</v>
      </c>
    </row>
    <row r="176" spans="1:13" x14ac:dyDescent="0.2">
      <c r="A176" s="238"/>
      <c r="B176" s="238"/>
      <c r="C176" s="44"/>
      <c r="D176" s="44"/>
      <c r="E176" s="44"/>
      <c r="F176" s="44"/>
      <c r="G176" s="44"/>
      <c r="H176" s="44"/>
    </row>
    <row r="177" spans="1:8" x14ac:dyDescent="0.2">
      <c r="A177" s="239"/>
      <c r="B177" s="239"/>
      <c r="C177" s="43"/>
      <c r="D177" s="43"/>
      <c r="E177" s="43"/>
      <c r="F177" s="43"/>
      <c r="G177" s="43"/>
      <c r="H177" s="43"/>
    </row>
    <row r="178" spans="1:8" x14ac:dyDescent="0.2">
      <c r="A178" s="239"/>
      <c r="B178" s="239"/>
      <c r="C178" s="43"/>
      <c r="D178" s="43"/>
      <c r="E178" s="43"/>
      <c r="F178" s="43"/>
      <c r="G178" s="43"/>
      <c r="H178" s="43"/>
    </row>
    <row r="179" spans="1:8" x14ac:dyDescent="0.2">
      <c r="A179" s="239"/>
      <c r="B179" s="239"/>
      <c r="C179" s="43"/>
      <c r="D179" s="43"/>
      <c r="E179" s="43"/>
      <c r="F179" s="43"/>
      <c r="G179" s="43"/>
      <c r="H179" s="43"/>
    </row>
    <row r="180" spans="1:8" x14ac:dyDescent="0.2">
      <c r="A180" s="239"/>
      <c r="B180" s="239"/>
      <c r="C180" s="43"/>
      <c r="D180" s="43"/>
      <c r="E180" s="43"/>
      <c r="F180" s="43"/>
      <c r="G180" s="43"/>
      <c r="H180" s="43"/>
    </row>
    <row r="181" spans="1:8" x14ac:dyDescent="0.2">
      <c r="A181" s="239"/>
      <c r="B181" s="239"/>
      <c r="C181" s="43"/>
      <c r="D181" s="43"/>
      <c r="E181" s="43"/>
      <c r="F181" s="43"/>
      <c r="G181" s="43"/>
      <c r="H181" s="43"/>
    </row>
    <row r="182" spans="1:8" x14ac:dyDescent="0.2">
      <c r="A182" s="239"/>
      <c r="B182" s="239"/>
      <c r="C182" s="43"/>
      <c r="D182" s="43"/>
      <c r="E182" s="43"/>
      <c r="F182" s="43"/>
      <c r="G182" s="43"/>
      <c r="H182" s="43"/>
    </row>
    <row r="183" spans="1:8" x14ac:dyDescent="0.2">
      <c r="A183" s="239"/>
      <c r="B183" s="239"/>
      <c r="C183" s="43"/>
      <c r="D183" s="43"/>
      <c r="E183" s="43"/>
      <c r="F183" s="43"/>
      <c r="G183" s="43"/>
      <c r="H183" s="43"/>
    </row>
    <row r="184" spans="1:8" x14ac:dyDescent="0.2">
      <c r="A184" s="239"/>
      <c r="B184" s="239"/>
      <c r="C184" s="43"/>
      <c r="D184" s="43"/>
      <c r="E184" s="43"/>
      <c r="F184" s="43"/>
      <c r="G184" s="43"/>
      <c r="H184" s="43"/>
    </row>
    <row r="185" spans="1:8" x14ac:dyDescent="0.2">
      <c r="A185" s="239"/>
      <c r="B185" s="239"/>
      <c r="C185" s="43"/>
      <c r="D185" s="43"/>
      <c r="E185" s="43"/>
      <c r="F185" s="43"/>
      <c r="G185" s="43"/>
      <c r="H185" s="43"/>
    </row>
    <row r="186" spans="1:8" x14ac:dyDescent="0.2">
      <c r="A186" s="239"/>
      <c r="B186" s="239"/>
      <c r="C186" s="43"/>
      <c r="D186" s="43"/>
      <c r="E186" s="43"/>
      <c r="F186" s="43"/>
      <c r="G186" s="43"/>
      <c r="H186" s="43"/>
    </row>
    <row r="187" spans="1:8" x14ac:dyDescent="0.2">
      <c r="A187" s="239"/>
      <c r="B187" s="239"/>
      <c r="C187" s="43"/>
      <c r="D187" s="43"/>
      <c r="E187" s="43"/>
      <c r="F187" s="43"/>
      <c r="G187" s="43"/>
      <c r="H187" s="43"/>
    </row>
    <row r="188" spans="1:8" x14ac:dyDescent="0.2">
      <c r="A188" s="239"/>
      <c r="B188" s="239"/>
      <c r="C188" s="43"/>
      <c r="D188" s="43"/>
      <c r="E188" s="43"/>
      <c r="F188" s="43"/>
      <c r="G188" s="43"/>
      <c r="H188" s="43"/>
    </row>
    <row r="189" spans="1:8" x14ac:dyDescent="0.2">
      <c r="A189" s="239"/>
      <c r="B189" s="239"/>
      <c r="C189" s="43"/>
      <c r="D189" s="43"/>
      <c r="E189" s="43"/>
      <c r="F189" s="43"/>
      <c r="G189" s="43"/>
      <c r="H189" s="43"/>
    </row>
    <row r="190" spans="1:8" x14ac:dyDescent="0.2">
      <c r="A190" s="239"/>
      <c r="B190" s="239"/>
      <c r="C190" s="43"/>
      <c r="D190" s="43"/>
      <c r="E190" s="43"/>
      <c r="F190" s="43"/>
      <c r="G190" s="43"/>
      <c r="H190" s="43"/>
    </row>
    <row r="191" spans="1:8" x14ac:dyDescent="0.2">
      <c r="A191" s="239"/>
      <c r="B191" s="239"/>
      <c r="C191" s="43"/>
      <c r="D191" s="43"/>
      <c r="E191" s="43"/>
      <c r="F191" s="43"/>
      <c r="G191" s="43"/>
      <c r="H191" s="43"/>
    </row>
    <row r="192" spans="1:8" x14ac:dyDescent="0.2">
      <c r="A192" s="239"/>
      <c r="B192" s="239"/>
      <c r="C192" s="43"/>
      <c r="D192" s="43"/>
      <c r="E192" s="43"/>
      <c r="F192" s="43"/>
      <c r="G192" s="43"/>
      <c r="H192" s="43"/>
    </row>
    <row r="193" spans="1:8" x14ac:dyDescent="0.2">
      <c r="A193" s="239"/>
      <c r="B193" s="239"/>
      <c r="C193" s="43"/>
      <c r="D193" s="43"/>
      <c r="E193" s="43"/>
      <c r="F193" s="43"/>
      <c r="G193" s="43"/>
      <c r="H193" s="43"/>
    </row>
    <row r="194" spans="1:8" x14ac:dyDescent="0.2">
      <c r="A194" s="239"/>
      <c r="B194" s="239"/>
      <c r="C194" s="43"/>
      <c r="D194" s="43"/>
      <c r="E194" s="43"/>
      <c r="F194" s="43"/>
      <c r="G194" s="43"/>
      <c r="H194" s="43"/>
    </row>
  </sheetData>
  <mergeCells count="216">
    <mergeCell ref="H15:I15"/>
    <mergeCell ref="H16:I16"/>
    <mergeCell ref="H49:I49"/>
    <mergeCell ref="J49:L49"/>
    <mergeCell ref="H50:I50"/>
    <mergeCell ref="H32:I32"/>
    <mergeCell ref="J97:L97"/>
    <mergeCell ref="H81:I81"/>
    <mergeCell ref="A77:B77"/>
    <mergeCell ref="A71:B71"/>
    <mergeCell ref="A72:B72"/>
    <mergeCell ref="A73:B73"/>
    <mergeCell ref="A74:B74"/>
    <mergeCell ref="A95:B95"/>
    <mergeCell ref="A92:B92"/>
    <mergeCell ref="A93:B93"/>
    <mergeCell ref="A78:B78"/>
    <mergeCell ref="A79:B79"/>
    <mergeCell ref="A85:B85"/>
    <mergeCell ref="A80:B80"/>
    <mergeCell ref="A81:B81"/>
    <mergeCell ref="A91:B91"/>
    <mergeCell ref="A94:B94"/>
    <mergeCell ref="A68:B68"/>
    <mergeCell ref="A69:B69"/>
    <mergeCell ref="A70:B70"/>
    <mergeCell ref="A75:B75"/>
    <mergeCell ref="A76:B76"/>
    <mergeCell ref="A50:B50"/>
    <mergeCell ref="A51:B51"/>
    <mergeCell ref="A52:B52"/>
    <mergeCell ref="A53:B53"/>
    <mergeCell ref="A54:B54"/>
    <mergeCell ref="A55:B55"/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:B5"/>
    <mergeCell ref="A6:B6"/>
    <mergeCell ref="A7:B7"/>
    <mergeCell ref="A8:B8"/>
    <mergeCell ref="A9:B9"/>
    <mergeCell ref="A10:B10"/>
    <mergeCell ref="A23:B23"/>
    <mergeCell ref="A42:B42"/>
    <mergeCell ref="A43:B4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7:B27"/>
    <mergeCell ref="A28:B28"/>
    <mergeCell ref="A29:B29"/>
    <mergeCell ref="A170:B170"/>
    <mergeCell ref="A171:B171"/>
    <mergeCell ref="A109:B109"/>
    <mergeCell ref="A24:B24"/>
    <mergeCell ref="A25:B25"/>
    <mergeCell ref="A26:B26"/>
    <mergeCell ref="A30:B30"/>
    <mergeCell ref="A31:B31"/>
    <mergeCell ref="A47:B47"/>
    <mergeCell ref="A48:B48"/>
    <mergeCell ref="A49:B49"/>
    <mergeCell ref="A87:B87"/>
    <mergeCell ref="A82:B82"/>
    <mergeCell ref="A83:B83"/>
    <mergeCell ref="A84:B84"/>
    <mergeCell ref="A44:B44"/>
    <mergeCell ref="A39:B39"/>
    <mergeCell ref="A32:B32"/>
    <mergeCell ref="A33:B33"/>
    <mergeCell ref="A34:B34"/>
    <mergeCell ref="A35:B35"/>
    <mergeCell ref="A65:B65"/>
    <mergeCell ref="A66:B66"/>
    <mergeCell ref="A67:B67"/>
    <mergeCell ref="A138:B138"/>
    <mergeCell ref="A154:B154"/>
    <mergeCell ref="A155:B155"/>
    <mergeCell ref="A156:B156"/>
    <mergeCell ref="A157:B157"/>
    <mergeCell ref="A169:B169"/>
    <mergeCell ref="A158:B158"/>
    <mergeCell ref="A159:B159"/>
    <mergeCell ref="A160:B160"/>
    <mergeCell ref="A161:B161"/>
    <mergeCell ref="A162:B162"/>
    <mergeCell ref="A163:B163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92:B192"/>
    <mergeCell ref="A179:B179"/>
    <mergeCell ref="A180:B180"/>
    <mergeCell ref="A193:B193"/>
    <mergeCell ref="A194:B194"/>
    <mergeCell ref="A186:B186"/>
    <mergeCell ref="A187:B187"/>
    <mergeCell ref="A188:B188"/>
    <mergeCell ref="A189:B189"/>
    <mergeCell ref="A190:B190"/>
    <mergeCell ref="A191:B191"/>
    <mergeCell ref="J32:L32"/>
    <mergeCell ref="H33:I33"/>
    <mergeCell ref="H91:I91"/>
    <mergeCell ref="A40:B40"/>
    <mergeCell ref="A41:B41"/>
    <mergeCell ref="A36:B36"/>
    <mergeCell ref="A37:B37"/>
    <mergeCell ref="A45:B45"/>
    <mergeCell ref="A46:B46"/>
    <mergeCell ref="A38:B38"/>
    <mergeCell ref="H80:I80"/>
    <mergeCell ref="A86:B86"/>
    <mergeCell ref="A88:B88"/>
    <mergeCell ref="A89:B89"/>
    <mergeCell ref="A90:B90"/>
    <mergeCell ref="J80:L80"/>
    <mergeCell ref="A110:B110"/>
    <mergeCell ref="H90:I90"/>
    <mergeCell ref="J90:L90"/>
    <mergeCell ref="A105:B105"/>
    <mergeCell ref="A106:B106"/>
    <mergeCell ref="A107:B107"/>
    <mergeCell ref="A108:B108"/>
    <mergeCell ref="A103:B103"/>
    <mergeCell ref="A104:B104"/>
    <mergeCell ref="A101:B101"/>
    <mergeCell ref="A102:B102"/>
    <mergeCell ref="A96:B96"/>
    <mergeCell ref="A98:B98"/>
    <mergeCell ref="A99:B99"/>
    <mergeCell ref="A100:B100"/>
    <mergeCell ref="H97:I97"/>
    <mergeCell ref="H98:I98"/>
    <mergeCell ref="A97:B97"/>
    <mergeCell ref="H102:I102"/>
    <mergeCell ref="J102:L102"/>
    <mergeCell ref="H103:I103"/>
    <mergeCell ref="H111:I111"/>
    <mergeCell ref="I139:K139"/>
    <mergeCell ref="I141:J141"/>
    <mergeCell ref="I142:J142"/>
    <mergeCell ref="K141:L141"/>
    <mergeCell ref="A111:B111"/>
    <mergeCell ref="A140:B140"/>
    <mergeCell ref="A134:B134"/>
    <mergeCell ref="A135:B135"/>
    <mergeCell ref="A136:B136"/>
    <mergeCell ref="A121:B121"/>
    <mergeCell ref="A122:B122"/>
    <mergeCell ref="A116:G116"/>
    <mergeCell ref="A112:B112"/>
    <mergeCell ref="A113:B113"/>
    <mergeCell ref="A114:B114"/>
    <mergeCell ref="A115:B115"/>
    <mergeCell ref="A117:B117"/>
    <mergeCell ref="J111:L111"/>
    <mergeCell ref="H112:I112"/>
    <mergeCell ref="A123:B123"/>
    <mergeCell ref="A124:B124"/>
    <mergeCell ref="A125:B125"/>
    <mergeCell ref="A126:B126"/>
    <mergeCell ref="J126:L126"/>
    <mergeCell ref="A118:B118"/>
    <mergeCell ref="A119:B119"/>
    <mergeCell ref="A120:B120"/>
    <mergeCell ref="H126:I126"/>
    <mergeCell ref="H127:I127"/>
    <mergeCell ref="A127:B127"/>
    <mergeCell ref="A128:B128"/>
    <mergeCell ref="A129:B129"/>
    <mergeCell ref="I150:J150"/>
    <mergeCell ref="K150:L150"/>
    <mergeCell ref="I151:J151"/>
    <mergeCell ref="A164:B164"/>
    <mergeCell ref="A165:B165"/>
    <mergeCell ref="A166:B166"/>
    <mergeCell ref="A167:B167"/>
    <mergeCell ref="A168:B168"/>
    <mergeCell ref="A130:B130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37:B137"/>
    <mergeCell ref="A141:B141"/>
    <mergeCell ref="A142:B142"/>
    <mergeCell ref="A143:B143"/>
    <mergeCell ref="A144:B144"/>
    <mergeCell ref="A139:B139"/>
    <mergeCell ref="A145:B145"/>
  </mergeCells>
  <phoneticPr fontId="3" type="noConversion"/>
  <pageMargins left="0.75" right="0.75" top="1" bottom="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Indicadors generals</vt:lpstr>
      <vt:lpstr>Indicadors Grups classe 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INFORMADOR1</dc:creator>
  <cp:lastModifiedBy>Pep</cp:lastModifiedBy>
  <cp:lastPrinted>2012-05-14T12:00:58Z</cp:lastPrinted>
  <dcterms:created xsi:type="dcterms:W3CDTF">2009-03-17T15:06:09Z</dcterms:created>
  <dcterms:modified xsi:type="dcterms:W3CDTF">2012-08-13T18:15:04Z</dcterms:modified>
</cp:coreProperties>
</file>